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0.10.215.23\scantext\ФАРЗОНА\приложения к 7.0\2026\"/>
    </mc:Choice>
  </mc:AlternateContent>
  <bookViews>
    <workbookView xWindow="0" yWindow="0" windowWidth="28800" windowHeight="12330"/>
  </bookViews>
  <sheets>
    <sheet name="Руси" sheetId="1" r:id="rId1"/>
  </sheets>
  <definedNames>
    <definedName name="_xlnm.Print_Area" localSheetId="0">Руси!$A$1:$Z$38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B42" i="1" l="1"/>
  <c r="AA42" i="1"/>
  <c r="Z42" i="1"/>
  <c r="Y42" i="1"/>
  <c r="X42" i="1"/>
  <c r="W38" i="1"/>
  <c r="W42" i="1" s="1"/>
  <c r="V38" i="1"/>
  <c r="V42" i="1" s="1"/>
  <c r="U38" i="1"/>
  <c r="U42" i="1" s="1"/>
  <c r="T38" i="1"/>
  <c r="T42" i="1" s="1"/>
  <c r="S38" i="1"/>
  <c r="S42" i="1" s="1"/>
  <c r="R38" i="1"/>
  <c r="R42" i="1" s="1"/>
  <c r="Q38" i="1"/>
  <c r="Q42" i="1" s="1"/>
  <c r="P38" i="1"/>
  <c r="P42" i="1" s="1"/>
  <c r="O38" i="1"/>
  <c r="O42" i="1" s="1"/>
  <c r="N38" i="1"/>
  <c r="N42" i="1" s="1"/>
  <c r="M38" i="1"/>
  <c r="M42" i="1" s="1"/>
  <c r="L38" i="1"/>
  <c r="L42" i="1" s="1"/>
  <c r="K38" i="1"/>
  <c r="K42" i="1" s="1"/>
  <c r="J38" i="1"/>
  <c r="J42" i="1" s="1"/>
  <c r="I38" i="1"/>
  <c r="I42" i="1" s="1"/>
  <c r="H37" i="1"/>
  <c r="G37" i="1"/>
  <c r="F37" i="1"/>
  <c r="H36" i="1"/>
  <c r="G36" i="1"/>
  <c r="F36" i="1"/>
  <c r="H35" i="1"/>
  <c r="G35" i="1"/>
  <c r="F35" i="1"/>
  <c r="H34" i="1"/>
  <c r="G34" i="1"/>
  <c r="F34" i="1"/>
  <c r="H33" i="1"/>
  <c r="G33" i="1"/>
  <c r="F33" i="1"/>
  <c r="H32" i="1"/>
  <c r="G32" i="1"/>
  <c r="F32" i="1"/>
  <c r="H31" i="1"/>
  <c r="G31" i="1"/>
  <c r="F31" i="1"/>
  <c r="H30" i="1"/>
  <c r="G30" i="1"/>
  <c r="F30" i="1"/>
  <c r="H29" i="1"/>
  <c r="G29" i="1"/>
  <c r="F29" i="1"/>
  <c r="H28" i="1"/>
  <c r="G28" i="1"/>
  <c r="F28" i="1"/>
  <c r="H27" i="1"/>
  <c r="G27" i="1"/>
  <c r="F27" i="1"/>
  <c r="H26" i="1"/>
  <c r="G26" i="1"/>
  <c r="F26" i="1"/>
  <c r="H25" i="1"/>
  <c r="G25" i="1"/>
  <c r="F25" i="1"/>
  <c r="H24" i="1"/>
  <c r="G24" i="1"/>
  <c r="F24" i="1"/>
  <c r="H23" i="1"/>
  <c r="G23" i="1"/>
  <c r="F23" i="1"/>
  <c r="H22" i="1"/>
  <c r="G22" i="1"/>
  <c r="F22" i="1"/>
  <c r="H21" i="1"/>
  <c r="G21" i="1"/>
  <c r="F21" i="1"/>
  <c r="H20" i="1"/>
  <c r="G20" i="1"/>
  <c r="F20" i="1"/>
  <c r="H19" i="1"/>
  <c r="G19" i="1"/>
  <c r="F19" i="1"/>
  <c r="H18" i="1"/>
  <c r="G18" i="1"/>
  <c r="F18" i="1"/>
  <c r="H17" i="1"/>
  <c r="G17" i="1"/>
  <c r="F17" i="1"/>
  <c r="H16" i="1"/>
  <c r="G16" i="1"/>
  <c r="F16" i="1"/>
  <c r="H15" i="1"/>
  <c r="G15" i="1"/>
  <c r="F15" i="1"/>
  <c r="H14" i="1"/>
  <c r="G14" i="1"/>
  <c r="F14" i="1"/>
  <c r="H13" i="1"/>
  <c r="G13" i="1"/>
  <c r="F13" i="1"/>
  <c r="H12" i="1"/>
  <c r="G12" i="1"/>
  <c r="F12" i="1"/>
  <c r="H11" i="1"/>
  <c r="G11" i="1"/>
  <c r="F11" i="1"/>
  <c r="H10" i="1"/>
  <c r="G10" i="1"/>
  <c r="F10" i="1"/>
  <c r="E36" i="1" l="1"/>
  <c r="E23" i="1"/>
  <c r="E22" i="1"/>
  <c r="E35" i="1"/>
  <c r="E18" i="1"/>
  <c r="E34" i="1"/>
  <c r="E12" i="1"/>
  <c r="E11" i="1"/>
  <c r="E24" i="1"/>
  <c r="E28" i="1"/>
  <c r="E37" i="1"/>
  <c r="E27" i="1"/>
  <c r="E20" i="1"/>
  <c r="E25" i="1"/>
  <c r="E26" i="1"/>
  <c r="E31" i="1"/>
  <c r="E33" i="1"/>
  <c r="E16" i="1"/>
  <c r="E32" i="1"/>
  <c r="F38" i="1"/>
  <c r="F42" i="1" s="1"/>
  <c r="E15" i="1"/>
  <c r="G38" i="1"/>
  <c r="G42" i="1" s="1"/>
  <c r="E14" i="1"/>
  <c r="E19" i="1"/>
  <c r="E21" i="1"/>
  <c r="E30" i="1"/>
  <c r="E17" i="1"/>
  <c r="E10" i="1"/>
  <c r="E13" i="1"/>
  <c r="E29" i="1"/>
  <c r="H38" i="1"/>
  <c r="H42" i="1" s="1"/>
  <c r="E38" i="1" l="1"/>
  <c r="E42" i="1" s="1"/>
</calcChain>
</file>

<file path=xl/comments1.xml><?xml version="1.0" encoding="utf-8"?>
<comments xmlns="http://schemas.openxmlformats.org/spreadsheetml/2006/main">
  <authors>
    <author>User</author>
  </authors>
  <commentList>
    <comment ref="Q1" authorId="0" shapeId="0">
      <text>
        <r>
          <rPr>
            <b/>
            <sz val="9"/>
            <color indexed="81"/>
            <rFont val="Tahoma"/>
            <family val="2"/>
            <charset val="204"/>
          </rPr>
          <t>User: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<sst xmlns="http://schemas.openxmlformats.org/spreadsheetml/2006/main" count="189" uniqueCount="136">
  <si>
    <t>№</t>
  </si>
  <si>
    <t>Цели, задачи и мероприятия</t>
  </si>
  <si>
    <t>Ожидаемые индикаторы</t>
  </si>
  <si>
    <t>Показатели итоговых результатов</t>
  </si>
  <si>
    <t>Предполагаемый бюджет, тыс. сомони.</t>
  </si>
  <si>
    <t>Источники финансирования, тыс. сомони.</t>
  </si>
  <si>
    <t>Срок реализации и выделяемые средства, тыс. сомони.</t>
  </si>
  <si>
    <t>Исполнитель</t>
  </si>
  <si>
    <t>Партнёры по развитию</t>
  </si>
  <si>
    <t>Срок исполнения</t>
  </si>
  <si>
    <t>Государственный бюджет</t>
  </si>
  <si>
    <t>Частный сектор</t>
  </si>
  <si>
    <t>Процедуры и нормативные правовые акты будут совершенствованы</t>
  </si>
  <si>
    <t>2026-2030</t>
  </si>
  <si>
    <t>Определение механизмов кредитования, государственной поддержки, формирование полной цепочки «производство – переработка – сбыт», а также устранение противоречий для расширения сотрудничества между соответствующими структурами</t>
  </si>
  <si>
    <t>Координация между соответствующими структурами усилится, доступ к кредитным ресурсам возрастёт, а производственная цепочка станет более эффективной</t>
  </si>
  <si>
    <t>МСХ, МФ, МЭРТ</t>
  </si>
  <si>
    <t>Закупка отечественных и зарубежных сортов хлопка, адаптированных к изменениям климата, и организация демонстрационных участков в хлопководческом районе с внедрением технологий капельного орошения и использованием агродронов для демонстрации преимуществ инноваций</t>
  </si>
  <si>
    <t>Сорта хлопка, адаптированные к изменениям климата, проявляют устойчивость</t>
  </si>
  <si>
    <t>Процесс производства хлопка становится более стабильным</t>
  </si>
  <si>
    <t>МСХ, МФ, ТАСХН</t>
  </si>
  <si>
    <t>ВБ, АБР, ПСО (ООН)
GIZ</t>
  </si>
  <si>
    <t>Преимущества сельскохозяйственной техники и технологий</t>
  </si>
  <si>
    <t>Хлопководческие хозяйства будут обеспечены современной техникой</t>
  </si>
  <si>
    <t>МСХ, МФ, МЭРТ, ОИГВ</t>
  </si>
  <si>
    <t>ПСО (ООН) АБР,
ВБ
GIZ</t>
  </si>
  <si>
    <t>Обеспечение технических сервисных центров улучшится</t>
  </si>
  <si>
    <t>Качество технического обслуживания хлопководов повысится</t>
  </si>
  <si>
    <t>Разработка рекомендаций по выращиванию новых и перспективных сортов хлопка токоволокнистых и средноволокнистиых с применением инновационных методов</t>
  </si>
  <si>
    <t>Разрабатываются рекомендации по новым и перспективным сортам хлопка</t>
  </si>
  <si>
    <t>За счет получения информации повышается уровень знаний хлопководческих хозяйств</t>
  </si>
  <si>
    <t>МСХ, ТАСХН, ТАУ</t>
  </si>
  <si>
    <t>ПСО (ООН),
ВБ,
АБР, GIZ</t>
  </si>
  <si>
    <t>Объём ручных работ будет сокращён</t>
  </si>
  <si>
    <t>Производственный процесс будет полностью контролироваться</t>
  </si>
  <si>
    <t>Укрепление сотрудничества науки с производителями, внедрение результатов научных исследований в производство и регулярное проведение практических консультаций для хлопководов</t>
  </si>
  <si>
    <t>Внедрение научных достижений в производство</t>
  </si>
  <si>
    <t>С учётом внедрения инновационного метода, поэтапный переход от междурядья 60 и 90 см к междурядью 76 см</t>
  </si>
  <si>
    <t>Переход от способа посева с междурядьем 60 и 90 см к способу 76 см на основе инновационного метода</t>
  </si>
  <si>
    <t>Посев хлопка будет переведён на инновационный способ с междурядьем 76 см</t>
  </si>
  <si>
    <t>МСХ, ТАСХН, ОИГВ, ТАУ</t>
  </si>
  <si>
    <t>Разработка механизма государственной поддержки хлопководства с учётом стратегической значимости отрасли</t>
  </si>
  <si>
    <t>Обеспечивается расширение доступа к финансовым ресурсам для производителей хлопка -сырца</t>
  </si>
  <si>
    <t xml:space="preserve"> МСХ, МЮ, МЭРТ</t>
  </si>
  <si>
    <t>Использование техники и машин снижает трудоёмкость операций</t>
  </si>
  <si>
    <t>Применение современной технологии значительно увеличивается что снижает затраты</t>
  </si>
  <si>
    <t>МСХ, МПНТ</t>
  </si>
  <si>
    <t>С привлечением бюджетны средств, средств партнёров по развитию и частного сектора — ввоз и установка производственных линий по выпуску плёнки</t>
  </si>
  <si>
    <t>Ввоз и установка производственных линий по изготовлению пластиковых труб и лент капельного орошения (в том числе дробилка, оборудование для очистки и грануляции отходных материалов — экструдер, увлажняющая машина, формовочная машина, намоточно-упаковочная машина дозированного типа)</t>
  </si>
  <si>
    <t>Оснащение лабораторий для контроля качества семян и хлопкового волокна в предприятиях первичной переработки и организация их контроля со стороны уполномоченного органа</t>
  </si>
  <si>
    <t>Лаборатории контроля качества семян в предприятиях первичной переработки хлопка будут оснащены современным оборудованием</t>
  </si>
  <si>
    <t>Будет установлена система регулярного и эффективного контроля со стороны уполномоченного органа, в результате чего качество семян будет соответствовать установленным стандартам</t>
  </si>
  <si>
    <t>МСХ, МФ, МЭРТ, КПБ, АСМСТИ</t>
  </si>
  <si>
    <t>Разработка нового режима орошения, установление норм расхода воды для сельскохозяйственных культур, включая хлопок, в условиях изменения климата, а также повышение эффективности использования воды, внедрение водосберегающих технологий и создание материально-технической базы с применением энергосберегающей техники и технологий</t>
  </si>
  <si>
    <t>Повышается уровень знаний производителей хлопка по предотвращению деградации почвы</t>
  </si>
  <si>
    <t>Улучшается культура использования орошаемых пахотных земель</t>
  </si>
  <si>
    <t>Развитие геномной селекции и семеноводства в направлении создания сортов хлопка, адаптированных к изменениям климата,  к засухам, высоким температурам, засолению почвы, болезням и вредителям</t>
  </si>
  <si>
    <t>Увеличится производство отечественных сортов хлопка, адаптированных к изменениям климата</t>
  </si>
  <si>
    <t>МСХ, МФ НАНТ, ТАСХН, ТАУ</t>
  </si>
  <si>
    <t>Годовая норма минеральных и органических удобрений будет установлена согласно анализу состава почвы</t>
  </si>
  <si>
    <t>Улучшается состав почвы и повышается урожайность</t>
  </si>
  <si>
    <t>Изучение и внедрение передового регионального опыта с учётом инновационности и показателей качества производства хлопка для формирования национального бренда «Хлопок Таджикистана»</t>
  </si>
  <si>
    <t>Государственные инвестиции в инновационное хлопководство увеличиваются</t>
  </si>
  <si>
    <t>В среднесрочной перспективе возрастает инвестиционная деятельность в отрасли хлопководства</t>
  </si>
  <si>
    <t>МСХ,  МЭРТ, МПНТ, ТАСХН</t>
  </si>
  <si>
    <t>Установление минимальной гарантированной цены на закупку хлопка на основе фактических производственных затрат и нормы рентабельности в период реализации программы с целью защиты интересов хлопководов</t>
  </si>
  <si>
    <t>Защита экономических интересов хлопководов и обеспечение устойчивости их доходов</t>
  </si>
  <si>
    <t>Обеспечение минимальной рентабельности для хлопководов и снижение рисков ценовых колебаний</t>
  </si>
  <si>
    <t>МСХ,  МЭРТ, АС, ТАСХН</t>
  </si>
  <si>
    <t>Разработка механизма взаимодействия между производителями и предприятиями первичной переработки с учётом взаимных интересов и привлечение широкого круга партнеров по развитию для реализации поддержки и субсидирования хлопководства</t>
  </si>
  <si>
    <t>Разработка механизма взаимодействия</t>
  </si>
  <si>
    <t>Подписание контрактов между производителями и предприятиями первичной переработки, привлечение партнеров по развитию для поддержки и субсидирования хлопководства; улучшение доступа хлопководов к финансовым ресурсам и услугам</t>
  </si>
  <si>
    <t>МСХ, МПНТ  МЭРТ,  ГКИ, АСМСТИ</t>
  </si>
  <si>
    <t>Восстановление лабораторий по  разведению полезных насекомых (биолабораторий) и их оснащение</t>
  </si>
  <si>
    <t>Увеличится производственная мощность по разведению полезных насекомых, в результате чего снизится зависимость от химических средств</t>
  </si>
  <si>
    <t>МСХ, МФ, МЭРТ, ТАСХН, ТАУ</t>
  </si>
  <si>
    <t>Подготовка и переподготовка кадров и специалистов в области хлопководства с учетом инновационных методов и международных экологических стандартов в образовательных и научных учреждениях отрасли на уровнях бакалавриата, магистратуры, научных степеней, а также проведение долгосрочных курсов, тренингов и учебных семинаров для хлопководческих хозяйств</t>
  </si>
  <si>
    <t>Переподготовка кадров и специалистов отрасли с использованием инновационных методов выращивания хлопка</t>
  </si>
  <si>
    <t>Повышается уровень знаний кадров и специалистов отрасли в области выращивания хлопка с применением инновационных методов</t>
  </si>
  <si>
    <t>Улучшение оросительных и мелиоративных сетей в хлопкосеяших городах и районах, сокращение потребления электроэнергии в системе орошения, установка солнечных панелей на насосных станциях, внедрение интеллектуального капельного орошения</t>
  </si>
  <si>
    <t>Поэтапный ввод гидротехнических сооружений в эксплуатацию повышает уровень обеспечения орошаемой водой</t>
  </si>
  <si>
    <t xml:space="preserve">МЭВР,АМИ, ГУ"ТАДЖИКНИГИМ", ТАСХН </t>
  </si>
  <si>
    <t>Закупка и ввоз гербицидов для использования до посева, пестицидов, минеральных и органических удобрений для посева и выращивания</t>
  </si>
  <si>
    <t>Своевременное обеспечение хозяйств гербицидами, пестицидами и минеральными удобрениями до посева</t>
  </si>
  <si>
    <t>Урожайность увеличивается за счёт эффективного использования гербицидов, пестицидов и минеральных удобрений</t>
  </si>
  <si>
    <t>МСХ, МФ, МЭРТ, АГМР</t>
  </si>
  <si>
    <t>С целью упрощения производственного процесса в выращивании, повышения урожайности, обеспечения доступа к современной энергосберегающей сельскохозяйственной технике и повышению эффективности орошения — добровольное объединение мелких фермерских хозяйств в сфере хлопководства в форме кластера</t>
  </si>
  <si>
    <t>Организация добровольного объединения мелких фермерских хозяйств для эффективного использования земли, техники и орошения</t>
  </si>
  <si>
    <t>МСХ, ГКЗУГ, ОИГВ</t>
  </si>
  <si>
    <t>Разработка инновационной системы страхования</t>
  </si>
  <si>
    <t>Хлопководческие хозяйства обеспечиваются выплатой компенсации при ущербе от стихийных бедствий</t>
  </si>
  <si>
    <t>Создание благоприятных условий в области охраны окружающей среды, в том числе предотвращение загрязнения почвы микропластиком, вторичного засоления и увеличения химической нагрузки при выращивании хлопка методом подпленочным</t>
  </si>
  <si>
    <t>Защита почвы от загрязнения и засоления при выращивании хлопка  подпленочным методом</t>
  </si>
  <si>
    <t>Предотвращается загрязнение почвы микропластиком и вторичное засоление на землях выращивания хлопка</t>
  </si>
  <si>
    <t>МСХ, КООС</t>
  </si>
  <si>
    <t>Итого</t>
  </si>
  <si>
    <t>Приложение 2</t>
  </si>
  <si>
    <t>Внедрение цифровых технологий, включая мониторинг состава почвы путём ввоза  мобильных лабораторий, борьбы против болезнями и вредителями, проведения дефолиации с применением агродронов, а также внедрение мобильных приложений для планирования вегетационного периода хлопка, что будет направлено на сокращение затрат и повышение эффективности производства</t>
  </si>
  <si>
    <t>Налаживание производства энергосберегающей сельскохозяйственной техники и машин, таких как подплёночные сеялки, междурядные культиваторы, опрыскиватели и распылители, на базе предприятий Закрытого акционерного общества «Агротехсервис» города Гисар и Закрытого акционерного общества «Ҷунтай Хатлон Син Силу» района Дусти</t>
  </si>
  <si>
    <t>Ввоз и установка производственных линий для оголения, протравливания и капсулирования семян</t>
  </si>
  <si>
    <t>Разработка годовой нормы минеральных и органических удобрений на основе анализа состава почвы и  тканевой диагностика листьев</t>
  </si>
  <si>
    <t>МСХ, МЮ, ОИГВ</t>
  </si>
  <si>
    <t xml:space="preserve">МСХ, МФ,  АИСТ, ТАСХН, ТАУ  </t>
  </si>
  <si>
    <t>АС,ВБ АСО (ООН)
НОМС</t>
  </si>
  <si>
    <t>АБР,
ВБ,
НОМС</t>
  </si>
  <si>
    <t>ПСО (ООН),
ВБ,
НОМС</t>
  </si>
  <si>
    <t>ПСО (ООН)
ВБ, АБР,
НОМС</t>
  </si>
  <si>
    <t>АС, ВБ
НОМС, ПСО (ООН)</t>
  </si>
  <si>
    <t>ПСО (ООН),
ВБ, АБР, 
НОМС</t>
  </si>
  <si>
    <t>АС, ПСО (ООН)
ВБ, АБР,
НОМС,
JICA</t>
  </si>
  <si>
    <t>ВБ, АБР, 
НОМС,
ПСО (ООН)</t>
  </si>
  <si>
    <t>АС, ВБ, АБР,
НОМС,
ПСО (ООН)</t>
  </si>
  <si>
    <t>ВБ, АБР,
НОМС,
ПСО (ООН)</t>
  </si>
  <si>
    <t>АС, ВБ, АБР, НОМС, ПСО (ООН)</t>
  </si>
  <si>
    <t>ВБ, АБР,
НОМС, ПСО (ООН)</t>
  </si>
  <si>
    <t>ВБ, АБР,
НОМС
ПСО (ООН), JICA</t>
  </si>
  <si>
    <t>АС, ПСО (ООН),
ВБ,
НОМС,
JICA,
IFADA
GEF</t>
  </si>
  <si>
    <t xml:space="preserve">МСХ, МЮ,  МЭРТ, ГУП «Точиксугурта» </t>
  </si>
  <si>
    <t xml:space="preserve">МЭВР,АМИ, ГУ«ТАДЖИКНИГИМ» </t>
  </si>
  <si>
    <t>ГКИ, МСХ, МФ, МЭРТ, ОИГВ РГУП «Таджикагролизинг»</t>
  </si>
  <si>
    <t>Разработка и внедрение инновационной системы страхования  с целью выплаты компенсации при стихийных бедствиях и обеспечения финансовой устойчивости хлопководческих хозяйств</t>
  </si>
  <si>
    <t>В целях внедрения инновационных методов выращивания хлопка планируется полная замена механизированной системы машын для выращивания хлопка на энергосберегающую сельскохозяйственную технику и оборудование, включая сеялки точного высева под пленку, хлопкоуборочные комбайны, а также закупка агродронов из государственного бюджета</t>
  </si>
  <si>
    <t>АС, ВБ, АБР, НОМС ПСО (ООН)</t>
  </si>
  <si>
    <t xml:space="preserve">к постановлению Правительства Республики Таджикистан </t>
  </si>
  <si>
    <t>Изучение отраслевых нормативных правовых актов с целью практического внедрения инновационных процессов, цифровизации, органического сельского хозяйства и на этой основе разработка соответствующих нормативных правовых актов для развития инновационной отрасли хлопководства</t>
  </si>
  <si>
    <t>Механизмы кредитования и государственной поддержки будут внедрены, хозяйства будут взаимодей-ствовато с соответствующими органами в рамках цепочки «производство – переработка – сбыт» и достигать совместных результатов в производстве и реализации продукции</t>
  </si>
  <si>
    <t>Оснащение центров технического обслуживания РГУП Таджикагролизинг современной сельскохозяйственной техникой и оборудование для выращивания хлопка с использованием инновационных методов для оказания услуг хлопководческим хозяйствам</t>
  </si>
  <si>
    <t>Повысится заинтере-сованность хозяйств в сотрудничестве с учёными отрасли</t>
  </si>
  <si>
    <t>Отрасль селекции и семеноводства будет совершен-ствованй для создания сортов, адаптированных к климату</t>
  </si>
  <si>
    <t>Лаборатории по разведению полезных насекомых (биолабора-тории) будут восстановлены и обеспечены необходимыми техническими оборудованиями</t>
  </si>
  <si>
    <t>Восстановление гидротехни-ческих сооружений и улучшение их состояния</t>
  </si>
  <si>
    <t>Повышается эффективность использования земли, сельскохозяй-ственной техники и систем орошения</t>
  </si>
  <si>
    <t>План мероприятий по реализации Государственной программы инновационного развития хлопководства в Республике Таджикистан на 2026-2030 годы</t>
  </si>
  <si>
    <t>Нормативноые-правовые акты для развития инновационной хлопководческой отрасли разрабатываются</t>
  </si>
  <si>
    <t>Повышается конкурентосп-особность отечественной продукции на мировом рынке, что способствует устойчивому развитию национальной экономики страны</t>
  </si>
  <si>
    <t>от  «1» июля 2026 года, №442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</si>
</sst>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10"/>
      <color theme="1"/>
      <name val="Times New Roman"/>
      <family val="1"/>
      <charset val="204"/>
    </font>
    <font>
      <sz val="12"/>
      <color theme="1"/>
      <name val="Times New Roman Tj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2" borderId="0" xfId="0" applyFill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0" xfId="0" applyFont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9" fillId="0" borderId="0" xfId="0" applyFont="1"/>
    <xf numFmtId="0" fontId="9" fillId="2" borderId="0" xfId="0" applyFont="1" applyFill="1"/>
    <xf numFmtId="0" fontId="2" fillId="0" borderId="0" xfId="0" applyFont="1" applyAlignment="1">
      <alignment horizontal="center" vertical="center" wrapText="1"/>
    </xf>
    <xf numFmtId="0" fontId="0" fillId="3" borderId="0" xfId="0" applyFill="1"/>
    <xf numFmtId="0" fontId="2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top" wrapText="1"/>
    </xf>
    <xf numFmtId="0" fontId="0" fillId="0" borderId="0" xfId="0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justify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justify" vertical="top" wrapText="1"/>
    </xf>
    <xf numFmtId="0" fontId="8" fillId="0" borderId="1" xfId="0" applyFont="1" applyBorder="1" applyAlignment="1">
      <alignment horizontal="justify" vertical="top" wrapText="1"/>
    </xf>
    <xf numFmtId="0" fontId="12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textRotation="90" wrapText="1"/>
    </xf>
    <xf numFmtId="0" fontId="13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top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45"/>
  <sheetViews>
    <sheetView tabSelected="1" view="pageBreakPreview" zoomScaleNormal="100" zoomScaleSheetLayoutView="100" workbookViewId="0">
      <selection activeCell="O8" sqref="O8"/>
    </sheetView>
  </sheetViews>
  <sheetFormatPr defaultRowHeight="15" x14ac:dyDescent="0.25"/>
  <cols>
    <col min="1" max="1" width="4.140625" customWidth="1"/>
    <col min="2" max="2" width="30.85546875" customWidth="1"/>
    <col min="3" max="3" width="16.85546875" style="23" customWidth="1"/>
    <col min="4" max="4" width="18.5703125" style="23" customWidth="1"/>
    <col min="5" max="5" width="9" customWidth="1"/>
    <col min="6" max="6" width="7.85546875" style="1" customWidth="1"/>
    <col min="7" max="7" width="7.5703125" customWidth="1"/>
    <col min="8" max="8" width="8.42578125" customWidth="1"/>
    <col min="9" max="9" width="5" customWidth="1"/>
    <col min="10" max="10" width="7.42578125" customWidth="1"/>
    <col min="11" max="11" width="6.85546875" style="19" customWidth="1"/>
    <col min="12" max="12" width="7.140625" customWidth="1"/>
    <col min="13" max="13" width="7.42578125" customWidth="1"/>
    <col min="14" max="14" width="6.5703125" style="19" customWidth="1"/>
    <col min="15" max="15" width="7.140625" customWidth="1"/>
    <col min="16" max="16" width="8" customWidth="1"/>
    <col min="17" max="17" width="7" style="19" customWidth="1"/>
    <col min="18" max="18" width="7.28515625" customWidth="1"/>
    <col min="19" max="19" width="7.85546875" customWidth="1"/>
    <col min="20" max="20" width="7.85546875" style="19" customWidth="1"/>
    <col min="21" max="21" width="7.140625" customWidth="1"/>
    <col min="22" max="22" width="7.85546875" customWidth="1"/>
    <col min="23" max="23" width="8" style="19" customWidth="1"/>
    <col min="24" max="24" width="8.85546875" customWidth="1"/>
    <col min="25" max="25" width="8" customWidth="1"/>
    <col min="26" max="26" width="6.28515625" customWidth="1"/>
    <col min="27" max="28" width="0" hidden="1" customWidth="1"/>
  </cols>
  <sheetData>
    <row r="1" spans="1:26" ht="24.95" customHeight="1" x14ac:dyDescent="0.3">
      <c r="K1"/>
      <c r="N1"/>
      <c r="Q1"/>
      <c r="R1" s="43" t="s">
        <v>96</v>
      </c>
      <c r="S1" s="43"/>
      <c r="T1" s="43"/>
      <c r="U1" s="43"/>
      <c r="V1" s="43"/>
      <c r="W1" s="43"/>
      <c r="X1" s="43"/>
      <c r="Y1" s="43"/>
      <c r="Z1" s="43"/>
    </row>
    <row r="2" spans="1:26" ht="24.95" customHeight="1" x14ac:dyDescent="0.3">
      <c r="K2"/>
      <c r="N2"/>
      <c r="Q2"/>
      <c r="R2" s="43" t="s">
        <v>123</v>
      </c>
      <c r="S2" s="43"/>
      <c r="T2" s="43"/>
      <c r="U2" s="43"/>
      <c r="V2" s="43"/>
      <c r="W2" s="43"/>
      <c r="X2" s="43"/>
      <c r="Y2" s="43"/>
      <c r="Z2" s="43"/>
    </row>
    <row r="3" spans="1:26" ht="24.95" customHeight="1" x14ac:dyDescent="0.3">
      <c r="K3"/>
      <c r="N3"/>
      <c r="Q3"/>
      <c r="R3" s="43" t="s">
        <v>135</v>
      </c>
      <c r="S3" s="43"/>
      <c r="T3" s="43"/>
      <c r="U3" s="43"/>
      <c r="V3" s="43"/>
      <c r="W3" s="43"/>
      <c r="X3" s="43"/>
      <c r="Y3" s="43"/>
      <c r="Z3" s="43"/>
    </row>
    <row r="4" spans="1:26" ht="24.95" customHeight="1" x14ac:dyDescent="0.25">
      <c r="K4"/>
      <c r="N4"/>
      <c r="Q4"/>
      <c r="T4"/>
      <c r="W4"/>
    </row>
    <row r="5" spans="1:26" ht="36" customHeight="1" x14ac:dyDescent="0.25">
      <c r="A5" s="44" t="s">
        <v>132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</row>
    <row r="6" spans="1:26" ht="25.5" customHeight="1" x14ac:dyDescent="0.25">
      <c r="A6" s="36" t="s">
        <v>0</v>
      </c>
      <c r="B6" s="36" t="s">
        <v>1</v>
      </c>
      <c r="C6" s="36" t="s">
        <v>2</v>
      </c>
      <c r="D6" s="36" t="s">
        <v>3</v>
      </c>
      <c r="E6" s="45" t="s">
        <v>4</v>
      </c>
      <c r="F6" s="46" t="s">
        <v>5</v>
      </c>
      <c r="G6" s="46"/>
      <c r="H6" s="46"/>
      <c r="I6" s="40" t="s">
        <v>6</v>
      </c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7" t="s">
        <v>7</v>
      </c>
      <c r="Y6" s="48" t="s">
        <v>8</v>
      </c>
      <c r="Z6" s="48" t="s">
        <v>9</v>
      </c>
    </row>
    <row r="7" spans="1:26" ht="22.5" customHeight="1" x14ac:dyDescent="0.25">
      <c r="A7" s="36"/>
      <c r="B7" s="36"/>
      <c r="C7" s="36"/>
      <c r="D7" s="36"/>
      <c r="E7" s="45"/>
      <c r="F7" s="46"/>
      <c r="G7" s="46"/>
      <c r="H7" s="46"/>
      <c r="I7" s="40">
        <v>2026</v>
      </c>
      <c r="J7" s="40"/>
      <c r="K7" s="40"/>
      <c r="L7" s="40">
        <v>2027</v>
      </c>
      <c r="M7" s="40"/>
      <c r="N7" s="40"/>
      <c r="O7" s="40">
        <v>2028</v>
      </c>
      <c r="P7" s="40"/>
      <c r="Q7" s="40"/>
      <c r="R7" s="40">
        <v>2029</v>
      </c>
      <c r="S7" s="40"/>
      <c r="T7" s="40"/>
      <c r="U7" s="40">
        <v>2030</v>
      </c>
      <c r="V7" s="40"/>
      <c r="W7" s="40"/>
      <c r="X7" s="47"/>
      <c r="Y7" s="48"/>
      <c r="Z7" s="48"/>
    </row>
    <row r="8" spans="1:26" ht="118.5" customHeight="1" x14ac:dyDescent="0.25">
      <c r="A8" s="36"/>
      <c r="B8" s="36"/>
      <c r="C8" s="36"/>
      <c r="D8" s="36"/>
      <c r="E8" s="45"/>
      <c r="F8" s="34" t="s">
        <v>10</v>
      </c>
      <c r="G8" s="35" t="s">
        <v>8</v>
      </c>
      <c r="H8" s="35" t="s">
        <v>11</v>
      </c>
      <c r="I8" s="34" t="s">
        <v>10</v>
      </c>
      <c r="J8" s="35" t="s">
        <v>8</v>
      </c>
      <c r="K8" s="35" t="s">
        <v>11</v>
      </c>
      <c r="L8" s="34" t="s">
        <v>10</v>
      </c>
      <c r="M8" s="35" t="s">
        <v>8</v>
      </c>
      <c r="N8" s="35" t="s">
        <v>11</v>
      </c>
      <c r="O8" s="34" t="s">
        <v>10</v>
      </c>
      <c r="P8" s="35" t="s">
        <v>8</v>
      </c>
      <c r="Q8" s="35" t="s">
        <v>11</v>
      </c>
      <c r="R8" s="34" t="s">
        <v>10</v>
      </c>
      <c r="S8" s="35" t="s">
        <v>8</v>
      </c>
      <c r="T8" s="35" t="s">
        <v>11</v>
      </c>
      <c r="U8" s="34" t="s">
        <v>10</v>
      </c>
      <c r="V8" s="35" t="s">
        <v>8</v>
      </c>
      <c r="W8" s="35" t="s">
        <v>11</v>
      </c>
      <c r="X8" s="47"/>
      <c r="Y8" s="48"/>
      <c r="Z8" s="48"/>
    </row>
    <row r="9" spans="1:26" ht="31.5" customHeight="1" x14ac:dyDescent="0.25">
      <c r="A9" s="3">
        <v>1</v>
      </c>
      <c r="B9" s="3">
        <v>2</v>
      </c>
      <c r="C9" s="24">
        <v>3</v>
      </c>
      <c r="D9" s="24">
        <v>4</v>
      </c>
      <c r="E9" s="3">
        <v>6</v>
      </c>
      <c r="F9" s="5">
        <v>7</v>
      </c>
      <c r="G9" s="3">
        <v>8</v>
      </c>
      <c r="H9" s="3">
        <v>9</v>
      </c>
      <c r="I9" s="5">
        <v>10</v>
      </c>
      <c r="J9" s="5">
        <v>11</v>
      </c>
      <c r="K9" s="5">
        <v>12</v>
      </c>
      <c r="L9" s="5">
        <v>13</v>
      </c>
      <c r="M9" s="5">
        <v>14</v>
      </c>
      <c r="N9" s="5">
        <v>15</v>
      </c>
      <c r="O9" s="5">
        <v>16</v>
      </c>
      <c r="P9" s="5">
        <v>17</v>
      </c>
      <c r="Q9" s="5">
        <v>18</v>
      </c>
      <c r="R9" s="5">
        <v>19</v>
      </c>
      <c r="S9" s="5">
        <v>20</v>
      </c>
      <c r="T9" s="5">
        <v>21</v>
      </c>
      <c r="U9" s="5">
        <v>22</v>
      </c>
      <c r="V9" s="5">
        <v>23</v>
      </c>
      <c r="W9" s="5">
        <v>24</v>
      </c>
      <c r="X9" s="5">
        <v>25</v>
      </c>
      <c r="Y9" s="3">
        <v>26</v>
      </c>
      <c r="Z9" s="3">
        <v>27</v>
      </c>
    </row>
    <row r="10" spans="1:26" ht="203.25" customHeight="1" x14ac:dyDescent="0.25">
      <c r="A10" s="2">
        <v>1</v>
      </c>
      <c r="B10" s="6" t="s">
        <v>124</v>
      </c>
      <c r="C10" s="25" t="s">
        <v>133</v>
      </c>
      <c r="D10" s="25" t="s">
        <v>12</v>
      </c>
      <c r="E10" s="3">
        <f>F10+G10+H10</f>
        <v>1000</v>
      </c>
      <c r="F10" s="7">
        <f>I10+L10+O10+R10+U10</f>
        <v>0</v>
      </c>
      <c r="G10" s="3">
        <f>J10+M10+P10+S10+V10</f>
        <v>1000</v>
      </c>
      <c r="H10" s="3">
        <f>K10+N10+Q10+T10+W10</f>
        <v>0</v>
      </c>
      <c r="I10" s="2">
        <v>0</v>
      </c>
      <c r="J10" s="2">
        <v>200</v>
      </c>
      <c r="K10" s="2">
        <v>0</v>
      </c>
      <c r="L10" s="2">
        <v>0</v>
      </c>
      <c r="M10" s="2">
        <v>200</v>
      </c>
      <c r="N10" s="2">
        <v>0</v>
      </c>
      <c r="O10" s="2">
        <v>0</v>
      </c>
      <c r="P10" s="2">
        <v>200</v>
      </c>
      <c r="Q10" s="2">
        <v>0</v>
      </c>
      <c r="R10" s="2">
        <v>0</v>
      </c>
      <c r="S10" s="2">
        <v>200</v>
      </c>
      <c r="T10" s="2">
        <v>0</v>
      </c>
      <c r="U10" s="2">
        <v>0</v>
      </c>
      <c r="V10" s="2">
        <v>200</v>
      </c>
      <c r="W10" s="2">
        <v>0</v>
      </c>
      <c r="X10" s="2" t="s">
        <v>101</v>
      </c>
      <c r="Y10" s="2" t="s">
        <v>103</v>
      </c>
      <c r="Z10" s="4" t="s">
        <v>13</v>
      </c>
    </row>
    <row r="11" spans="1:26" ht="322.5" customHeight="1" x14ac:dyDescent="0.25">
      <c r="A11" s="2">
        <v>2</v>
      </c>
      <c r="B11" s="22" t="s">
        <v>14</v>
      </c>
      <c r="C11" s="25" t="s">
        <v>125</v>
      </c>
      <c r="D11" s="25" t="s">
        <v>15</v>
      </c>
      <c r="E11" s="3">
        <f t="shared" ref="E11:E38" si="0">F11+G11+H11</f>
        <v>1000</v>
      </c>
      <c r="F11" s="7">
        <f t="shared" ref="F11:H37" si="1">I11+L11+O11+R11+U11</f>
        <v>0</v>
      </c>
      <c r="G11" s="3">
        <f t="shared" si="1"/>
        <v>1000</v>
      </c>
      <c r="H11" s="3">
        <f t="shared" si="1"/>
        <v>0</v>
      </c>
      <c r="I11" s="2">
        <v>0</v>
      </c>
      <c r="J11" s="2">
        <v>200</v>
      </c>
      <c r="K11" s="2">
        <v>0</v>
      </c>
      <c r="L11" s="2">
        <v>0</v>
      </c>
      <c r="M11" s="2">
        <v>200</v>
      </c>
      <c r="N11" s="2">
        <v>0</v>
      </c>
      <c r="O11" s="2">
        <v>0</v>
      </c>
      <c r="P11" s="2">
        <v>200</v>
      </c>
      <c r="Q11" s="2">
        <v>0</v>
      </c>
      <c r="R11" s="2">
        <v>0</v>
      </c>
      <c r="S11" s="2">
        <v>200</v>
      </c>
      <c r="T11" s="2">
        <v>0</v>
      </c>
      <c r="U11" s="2">
        <v>0</v>
      </c>
      <c r="V11" s="2">
        <v>200</v>
      </c>
      <c r="W11" s="2">
        <v>0</v>
      </c>
      <c r="X11" s="2" t="s">
        <v>16</v>
      </c>
      <c r="Y11" s="2" t="s">
        <v>107</v>
      </c>
      <c r="Z11" s="4" t="s">
        <v>13</v>
      </c>
    </row>
    <row r="12" spans="1:26" ht="208.5" customHeight="1" x14ac:dyDescent="0.25">
      <c r="A12" s="2">
        <v>3</v>
      </c>
      <c r="B12" s="6" t="s">
        <v>17</v>
      </c>
      <c r="C12" s="25" t="s">
        <v>18</v>
      </c>
      <c r="D12" s="25" t="s">
        <v>19</v>
      </c>
      <c r="E12" s="8">
        <f t="shared" si="0"/>
        <v>48500</v>
      </c>
      <c r="F12" s="7">
        <f t="shared" si="1"/>
        <v>6000</v>
      </c>
      <c r="G12" s="3">
        <f t="shared" si="1"/>
        <v>15000</v>
      </c>
      <c r="H12" s="3">
        <f t="shared" si="1"/>
        <v>27500</v>
      </c>
      <c r="I12" s="9">
        <v>0</v>
      </c>
      <c r="J12" s="2">
        <v>2000</v>
      </c>
      <c r="K12" s="2">
        <v>4500</v>
      </c>
      <c r="L12" s="2">
        <v>1000</v>
      </c>
      <c r="M12" s="2">
        <v>2500</v>
      </c>
      <c r="N12" s="2">
        <v>5000</v>
      </c>
      <c r="O12" s="2">
        <v>1300</v>
      </c>
      <c r="P12" s="2">
        <v>3000</v>
      </c>
      <c r="Q12" s="2">
        <v>5500</v>
      </c>
      <c r="R12" s="2">
        <v>1700</v>
      </c>
      <c r="S12" s="2">
        <v>3500</v>
      </c>
      <c r="T12" s="2">
        <v>6000</v>
      </c>
      <c r="U12" s="2">
        <v>2000</v>
      </c>
      <c r="V12" s="2">
        <v>4000</v>
      </c>
      <c r="W12" s="2">
        <v>6500</v>
      </c>
      <c r="X12" s="2" t="s">
        <v>20</v>
      </c>
      <c r="Y12" s="2" t="s">
        <v>21</v>
      </c>
      <c r="Z12" s="4" t="s">
        <v>13</v>
      </c>
    </row>
    <row r="13" spans="1:26" ht="246" customHeight="1" x14ac:dyDescent="0.25">
      <c r="A13" s="2">
        <v>4</v>
      </c>
      <c r="B13" s="6" t="s">
        <v>121</v>
      </c>
      <c r="C13" s="25" t="s">
        <v>22</v>
      </c>
      <c r="D13" s="25" t="s">
        <v>23</v>
      </c>
      <c r="E13" s="10">
        <f t="shared" si="0"/>
        <v>841000</v>
      </c>
      <c r="F13" s="7">
        <f t="shared" si="1"/>
        <v>20000</v>
      </c>
      <c r="G13" s="3">
        <f t="shared" si="1"/>
        <v>285000</v>
      </c>
      <c r="H13" s="3">
        <f t="shared" si="1"/>
        <v>536000</v>
      </c>
      <c r="I13" s="9">
        <v>0</v>
      </c>
      <c r="J13" s="2">
        <v>21000</v>
      </c>
      <c r="K13" s="2">
        <v>33000</v>
      </c>
      <c r="L13" s="2">
        <v>4000</v>
      </c>
      <c r="M13" s="2">
        <v>24000</v>
      </c>
      <c r="N13" s="2">
        <v>66000</v>
      </c>
      <c r="O13" s="2">
        <v>4000</v>
      </c>
      <c r="P13" s="2">
        <v>57000</v>
      </c>
      <c r="Q13" s="2">
        <v>120000</v>
      </c>
      <c r="R13" s="2">
        <v>6000</v>
      </c>
      <c r="S13" s="2">
        <v>92000</v>
      </c>
      <c r="T13" s="2">
        <v>188000</v>
      </c>
      <c r="U13" s="2">
        <v>6000</v>
      </c>
      <c r="V13" s="2">
        <v>91000</v>
      </c>
      <c r="W13" s="2">
        <v>129000</v>
      </c>
      <c r="X13" s="2" t="s">
        <v>24</v>
      </c>
      <c r="Y13" s="2" t="s">
        <v>25</v>
      </c>
      <c r="Z13" s="4" t="s">
        <v>13</v>
      </c>
    </row>
    <row r="14" spans="1:26" ht="202.5" customHeight="1" x14ac:dyDescent="0.25">
      <c r="A14" s="2">
        <v>5</v>
      </c>
      <c r="B14" s="6" t="s">
        <v>126</v>
      </c>
      <c r="C14" s="25" t="s">
        <v>26</v>
      </c>
      <c r="D14" s="25" t="s">
        <v>27</v>
      </c>
      <c r="E14" s="3">
        <f t="shared" si="0"/>
        <v>145000</v>
      </c>
      <c r="F14" s="7">
        <f t="shared" si="1"/>
        <v>40020</v>
      </c>
      <c r="G14" s="3">
        <f t="shared" si="1"/>
        <v>104980</v>
      </c>
      <c r="H14" s="3">
        <f t="shared" si="1"/>
        <v>0</v>
      </c>
      <c r="I14" s="2">
        <v>0</v>
      </c>
      <c r="J14" s="2">
        <v>5000</v>
      </c>
      <c r="K14" s="2">
        <v>0</v>
      </c>
      <c r="L14" s="2">
        <v>8505</v>
      </c>
      <c r="M14" s="2">
        <v>16495</v>
      </c>
      <c r="N14" s="2">
        <v>0</v>
      </c>
      <c r="O14" s="2">
        <v>8505</v>
      </c>
      <c r="P14" s="2">
        <v>36495</v>
      </c>
      <c r="Q14" s="2">
        <v>0</v>
      </c>
      <c r="R14" s="2">
        <v>11505</v>
      </c>
      <c r="S14" s="2">
        <v>23495</v>
      </c>
      <c r="T14" s="2">
        <v>0</v>
      </c>
      <c r="U14" s="2">
        <v>11505</v>
      </c>
      <c r="V14" s="2">
        <v>23495</v>
      </c>
      <c r="W14" s="2">
        <v>0</v>
      </c>
      <c r="X14" s="2" t="s">
        <v>119</v>
      </c>
      <c r="Y14" s="2" t="s">
        <v>108</v>
      </c>
      <c r="Z14" s="4" t="s">
        <v>13</v>
      </c>
    </row>
    <row r="15" spans="1:26" ht="139.5" customHeight="1" x14ac:dyDescent="0.25">
      <c r="A15" s="2">
        <v>6</v>
      </c>
      <c r="B15" s="22" t="s">
        <v>28</v>
      </c>
      <c r="C15" s="25" t="s">
        <v>29</v>
      </c>
      <c r="D15" s="25" t="s">
        <v>30</v>
      </c>
      <c r="E15" s="3">
        <f t="shared" si="0"/>
        <v>500</v>
      </c>
      <c r="F15" s="7">
        <f t="shared" si="1"/>
        <v>0</v>
      </c>
      <c r="G15" s="3">
        <f t="shared" si="1"/>
        <v>500</v>
      </c>
      <c r="H15" s="3">
        <f t="shared" si="1"/>
        <v>0</v>
      </c>
      <c r="I15" s="2">
        <v>0</v>
      </c>
      <c r="J15" s="2">
        <v>100</v>
      </c>
      <c r="K15" s="2">
        <v>0</v>
      </c>
      <c r="L15" s="2">
        <v>0</v>
      </c>
      <c r="M15" s="2">
        <v>100</v>
      </c>
      <c r="N15" s="2">
        <v>0</v>
      </c>
      <c r="O15" s="2">
        <v>0</v>
      </c>
      <c r="P15" s="2">
        <v>100</v>
      </c>
      <c r="Q15" s="2">
        <v>0</v>
      </c>
      <c r="R15" s="2">
        <v>0</v>
      </c>
      <c r="S15" s="2">
        <v>100</v>
      </c>
      <c r="T15" s="2">
        <v>0</v>
      </c>
      <c r="U15" s="2">
        <v>0</v>
      </c>
      <c r="V15" s="2">
        <v>100</v>
      </c>
      <c r="W15" s="2">
        <v>0</v>
      </c>
      <c r="X15" s="2" t="s">
        <v>31</v>
      </c>
      <c r="Y15" s="2" t="s">
        <v>32</v>
      </c>
      <c r="Z15" s="4" t="s">
        <v>13</v>
      </c>
    </row>
    <row r="16" spans="1:26" ht="240" customHeight="1" x14ac:dyDescent="0.25">
      <c r="A16" s="2">
        <v>7</v>
      </c>
      <c r="B16" s="6" t="s">
        <v>97</v>
      </c>
      <c r="C16" s="25" t="s">
        <v>33</v>
      </c>
      <c r="D16" s="25" t="s">
        <v>34</v>
      </c>
      <c r="E16" s="3">
        <f t="shared" si="0"/>
        <v>15000</v>
      </c>
      <c r="F16" s="7">
        <f t="shared" si="1"/>
        <v>5000</v>
      </c>
      <c r="G16" s="3">
        <f t="shared" si="1"/>
        <v>10000</v>
      </c>
      <c r="H16" s="3">
        <f t="shared" si="1"/>
        <v>0</v>
      </c>
      <c r="I16" s="2">
        <v>0</v>
      </c>
      <c r="J16" s="2">
        <v>2000</v>
      </c>
      <c r="K16" s="2">
        <v>0</v>
      </c>
      <c r="L16" s="2">
        <v>1000</v>
      </c>
      <c r="M16" s="2">
        <v>2000</v>
      </c>
      <c r="N16" s="2">
        <v>0</v>
      </c>
      <c r="O16" s="2">
        <v>1000</v>
      </c>
      <c r="P16" s="2">
        <v>2000</v>
      </c>
      <c r="Q16" s="2">
        <v>0</v>
      </c>
      <c r="R16" s="2">
        <v>2000</v>
      </c>
      <c r="S16" s="2">
        <v>2000</v>
      </c>
      <c r="T16" s="2">
        <v>0</v>
      </c>
      <c r="U16" s="2">
        <v>1000</v>
      </c>
      <c r="V16" s="2">
        <v>2000</v>
      </c>
      <c r="W16" s="2">
        <v>0</v>
      </c>
      <c r="X16" s="2" t="s">
        <v>102</v>
      </c>
      <c r="Y16" s="2" t="s">
        <v>104</v>
      </c>
      <c r="Z16" s="4" t="s">
        <v>13</v>
      </c>
    </row>
    <row r="17" spans="1:26" ht="123.75" customHeight="1" x14ac:dyDescent="0.25">
      <c r="A17" s="2">
        <v>8</v>
      </c>
      <c r="B17" s="6" t="s">
        <v>35</v>
      </c>
      <c r="C17" s="25" t="s">
        <v>36</v>
      </c>
      <c r="D17" s="25" t="s">
        <v>127</v>
      </c>
      <c r="E17" s="3">
        <f t="shared" si="0"/>
        <v>500</v>
      </c>
      <c r="F17" s="7">
        <f t="shared" si="1"/>
        <v>0</v>
      </c>
      <c r="G17" s="3">
        <f t="shared" si="1"/>
        <v>500</v>
      </c>
      <c r="H17" s="3">
        <f t="shared" si="1"/>
        <v>0</v>
      </c>
      <c r="I17" s="2">
        <v>0</v>
      </c>
      <c r="J17" s="2">
        <v>100</v>
      </c>
      <c r="K17" s="2">
        <v>0</v>
      </c>
      <c r="L17" s="2">
        <v>0</v>
      </c>
      <c r="M17" s="2">
        <v>100</v>
      </c>
      <c r="N17" s="2">
        <v>0</v>
      </c>
      <c r="O17" s="2">
        <v>0</v>
      </c>
      <c r="P17" s="2">
        <v>100</v>
      </c>
      <c r="Q17" s="2">
        <v>0</v>
      </c>
      <c r="R17" s="2">
        <v>0</v>
      </c>
      <c r="S17" s="2">
        <v>100</v>
      </c>
      <c r="T17" s="2">
        <v>0</v>
      </c>
      <c r="U17" s="2">
        <v>0</v>
      </c>
      <c r="V17" s="2">
        <v>100</v>
      </c>
      <c r="W17" s="2">
        <v>0</v>
      </c>
      <c r="X17" s="2" t="s">
        <v>31</v>
      </c>
      <c r="Y17" s="2" t="s">
        <v>105</v>
      </c>
      <c r="Z17" s="4" t="s">
        <v>13</v>
      </c>
    </row>
    <row r="18" spans="1:26" ht="126" customHeight="1" x14ac:dyDescent="0.25">
      <c r="A18" s="2">
        <v>9</v>
      </c>
      <c r="B18" s="22" t="s">
        <v>37</v>
      </c>
      <c r="C18" s="30" t="s">
        <v>38</v>
      </c>
      <c r="D18" s="30" t="s">
        <v>39</v>
      </c>
      <c r="E18" s="3">
        <f t="shared" si="0"/>
        <v>600</v>
      </c>
      <c r="F18" s="7">
        <f t="shared" si="1"/>
        <v>0</v>
      </c>
      <c r="G18" s="3">
        <f t="shared" si="1"/>
        <v>600</v>
      </c>
      <c r="H18" s="3">
        <f t="shared" si="1"/>
        <v>0</v>
      </c>
      <c r="I18" s="2">
        <v>0</v>
      </c>
      <c r="J18" s="2">
        <v>120</v>
      </c>
      <c r="K18" s="2">
        <v>0</v>
      </c>
      <c r="L18" s="2">
        <v>0</v>
      </c>
      <c r="M18" s="2">
        <v>120</v>
      </c>
      <c r="N18" s="2">
        <v>0</v>
      </c>
      <c r="O18" s="2">
        <v>0</v>
      </c>
      <c r="P18" s="2">
        <v>120</v>
      </c>
      <c r="Q18" s="2">
        <v>0</v>
      </c>
      <c r="R18" s="2">
        <v>0</v>
      </c>
      <c r="S18" s="2">
        <v>120</v>
      </c>
      <c r="T18" s="2">
        <v>0</v>
      </c>
      <c r="U18" s="2">
        <v>0</v>
      </c>
      <c r="V18" s="2">
        <v>120</v>
      </c>
      <c r="W18" s="2">
        <v>0</v>
      </c>
      <c r="X18" s="2" t="s">
        <v>40</v>
      </c>
      <c r="Y18" s="2" t="s">
        <v>116</v>
      </c>
      <c r="Z18" s="11" t="s">
        <v>13</v>
      </c>
    </row>
    <row r="19" spans="1:26" ht="208.5" customHeight="1" x14ac:dyDescent="0.25">
      <c r="A19" s="2">
        <v>10</v>
      </c>
      <c r="B19" s="29" t="s">
        <v>41</v>
      </c>
      <c r="C19" s="26" t="s">
        <v>134</v>
      </c>
      <c r="D19" s="26" t="s">
        <v>42</v>
      </c>
      <c r="E19" s="3">
        <f t="shared" si="0"/>
        <v>500</v>
      </c>
      <c r="F19" s="7">
        <f t="shared" si="1"/>
        <v>0</v>
      </c>
      <c r="G19" s="3">
        <f t="shared" si="1"/>
        <v>500</v>
      </c>
      <c r="H19" s="3">
        <f t="shared" si="1"/>
        <v>0</v>
      </c>
      <c r="I19" s="2">
        <v>0</v>
      </c>
      <c r="J19" s="2">
        <v>100</v>
      </c>
      <c r="K19" s="2">
        <v>0</v>
      </c>
      <c r="L19" s="2">
        <v>0</v>
      </c>
      <c r="M19" s="2">
        <v>100</v>
      </c>
      <c r="N19" s="2">
        <v>0</v>
      </c>
      <c r="O19" s="2">
        <v>0</v>
      </c>
      <c r="P19" s="2">
        <v>100</v>
      </c>
      <c r="Q19" s="2">
        <v>0</v>
      </c>
      <c r="R19" s="2">
        <v>0</v>
      </c>
      <c r="S19" s="2">
        <v>100</v>
      </c>
      <c r="T19" s="2">
        <v>0</v>
      </c>
      <c r="U19" s="2">
        <v>0</v>
      </c>
      <c r="V19" s="2">
        <v>100</v>
      </c>
      <c r="W19" s="2">
        <v>0</v>
      </c>
      <c r="X19" s="2" t="s">
        <v>43</v>
      </c>
      <c r="Y19" s="2" t="s">
        <v>105</v>
      </c>
      <c r="Z19" s="4" t="s">
        <v>13</v>
      </c>
    </row>
    <row r="20" spans="1:26" ht="222" customHeight="1" x14ac:dyDescent="0.25">
      <c r="A20" s="20">
        <v>11</v>
      </c>
      <c r="B20" s="22" t="s">
        <v>98</v>
      </c>
      <c r="C20" s="41" t="s">
        <v>44</v>
      </c>
      <c r="D20" s="42" t="s">
        <v>45</v>
      </c>
      <c r="E20" s="21">
        <f t="shared" si="0"/>
        <v>2500</v>
      </c>
      <c r="F20" s="7">
        <f t="shared" si="1"/>
        <v>0</v>
      </c>
      <c r="G20" s="3">
        <f t="shared" si="1"/>
        <v>0</v>
      </c>
      <c r="H20" s="3">
        <f t="shared" si="1"/>
        <v>2500</v>
      </c>
      <c r="I20" s="2">
        <v>0</v>
      </c>
      <c r="J20" s="2">
        <v>0</v>
      </c>
      <c r="K20" s="2">
        <v>500</v>
      </c>
      <c r="L20" s="2">
        <v>0</v>
      </c>
      <c r="M20" s="2">
        <v>0</v>
      </c>
      <c r="N20" s="2">
        <v>500</v>
      </c>
      <c r="O20" s="2">
        <v>0</v>
      </c>
      <c r="P20" s="2">
        <v>0</v>
      </c>
      <c r="Q20" s="2">
        <v>500</v>
      </c>
      <c r="R20" s="2">
        <v>0</v>
      </c>
      <c r="S20" s="2">
        <v>0</v>
      </c>
      <c r="T20" s="2">
        <v>500</v>
      </c>
      <c r="U20" s="2">
        <v>0</v>
      </c>
      <c r="V20" s="2">
        <v>0</v>
      </c>
      <c r="W20" s="2">
        <v>500</v>
      </c>
      <c r="X20" s="2" t="s">
        <v>46</v>
      </c>
      <c r="Y20" s="36" t="s">
        <v>109</v>
      </c>
      <c r="Z20" s="37" t="s">
        <v>13</v>
      </c>
    </row>
    <row r="21" spans="1:26" ht="98.25" customHeight="1" x14ac:dyDescent="0.25">
      <c r="A21" s="20">
        <v>12</v>
      </c>
      <c r="B21" s="22" t="s">
        <v>47</v>
      </c>
      <c r="C21" s="41"/>
      <c r="D21" s="42"/>
      <c r="E21" s="21">
        <f t="shared" si="0"/>
        <v>13000</v>
      </c>
      <c r="F21" s="7">
        <f t="shared" si="1"/>
        <v>3000</v>
      </c>
      <c r="G21" s="3">
        <f t="shared" si="1"/>
        <v>5000</v>
      </c>
      <c r="H21" s="3">
        <f t="shared" si="1"/>
        <v>5000</v>
      </c>
      <c r="I21" s="2">
        <v>0</v>
      </c>
      <c r="J21" s="2">
        <v>1000</v>
      </c>
      <c r="K21" s="2">
        <v>1000</v>
      </c>
      <c r="L21" s="2">
        <v>0</v>
      </c>
      <c r="M21" s="2">
        <v>1000</v>
      </c>
      <c r="N21" s="2">
        <v>1000</v>
      </c>
      <c r="O21" s="2">
        <v>1000</v>
      </c>
      <c r="P21" s="2">
        <v>1000</v>
      </c>
      <c r="Q21" s="2">
        <v>1000</v>
      </c>
      <c r="R21" s="2">
        <v>1000</v>
      </c>
      <c r="S21" s="2">
        <v>1000</v>
      </c>
      <c r="T21" s="2">
        <v>1000</v>
      </c>
      <c r="U21" s="2">
        <v>1000</v>
      </c>
      <c r="V21" s="2">
        <v>1000</v>
      </c>
      <c r="W21" s="2">
        <v>1000</v>
      </c>
      <c r="X21" s="2" t="s">
        <v>46</v>
      </c>
      <c r="Y21" s="36"/>
      <c r="Z21" s="37"/>
    </row>
    <row r="22" spans="1:26" ht="70.5" customHeight="1" x14ac:dyDescent="0.25">
      <c r="A22" s="20">
        <v>13</v>
      </c>
      <c r="B22" s="22" t="s">
        <v>99</v>
      </c>
      <c r="C22" s="41"/>
      <c r="D22" s="42"/>
      <c r="E22" s="21">
        <f t="shared" si="0"/>
        <v>42000</v>
      </c>
      <c r="F22" s="7">
        <f t="shared" si="1"/>
        <v>12000</v>
      </c>
      <c r="G22" s="3">
        <f t="shared" si="1"/>
        <v>20000</v>
      </c>
      <c r="H22" s="3">
        <f t="shared" si="1"/>
        <v>10000</v>
      </c>
      <c r="I22" s="2">
        <v>0</v>
      </c>
      <c r="J22" s="2">
        <v>4000</v>
      </c>
      <c r="K22" s="2">
        <v>2000</v>
      </c>
      <c r="L22" s="2">
        <v>2000</v>
      </c>
      <c r="M22" s="2">
        <v>4000</v>
      </c>
      <c r="N22" s="2">
        <v>2000</v>
      </c>
      <c r="O22" s="2">
        <v>3100</v>
      </c>
      <c r="P22" s="2">
        <v>4000</v>
      </c>
      <c r="Q22" s="2">
        <v>2000</v>
      </c>
      <c r="R22" s="2">
        <v>3300</v>
      </c>
      <c r="S22" s="2">
        <v>4000</v>
      </c>
      <c r="T22" s="2">
        <v>2000</v>
      </c>
      <c r="U22" s="2">
        <v>3600</v>
      </c>
      <c r="V22" s="2">
        <v>4000</v>
      </c>
      <c r="W22" s="2">
        <v>2000</v>
      </c>
      <c r="X22" s="2" t="s">
        <v>46</v>
      </c>
      <c r="Y22" s="36"/>
      <c r="Z22" s="37"/>
    </row>
    <row r="23" spans="1:26" ht="210.75" customHeight="1" x14ac:dyDescent="0.25">
      <c r="A23" s="20">
        <v>14</v>
      </c>
      <c r="B23" s="6" t="s">
        <v>48</v>
      </c>
      <c r="C23" s="41"/>
      <c r="D23" s="42"/>
      <c r="E23" s="21">
        <f t="shared" si="0"/>
        <v>40000</v>
      </c>
      <c r="F23" s="7">
        <f t="shared" si="1"/>
        <v>10000</v>
      </c>
      <c r="G23" s="3">
        <f t="shared" si="1"/>
        <v>20000</v>
      </c>
      <c r="H23" s="3">
        <f t="shared" si="1"/>
        <v>10000</v>
      </c>
      <c r="I23" s="2">
        <v>0</v>
      </c>
      <c r="J23" s="2">
        <v>4000</v>
      </c>
      <c r="K23" s="2">
        <v>2000</v>
      </c>
      <c r="L23" s="2">
        <v>2000</v>
      </c>
      <c r="M23" s="2">
        <v>4000</v>
      </c>
      <c r="N23" s="2">
        <v>2000</v>
      </c>
      <c r="O23" s="2">
        <v>2600</v>
      </c>
      <c r="P23" s="2">
        <v>4000</v>
      </c>
      <c r="Q23" s="2">
        <v>2000</v>
      </c>
      <c r="R23" s="2">
        <v>2600</v>
      </c>
      <c r="S23" s="2">
        <v>4000</v>
      </c>
      <c r="T23" s="2">
        <v>2000</v>
      </c>
      <c r="U23" s="2">
        <v>2800</v>
      </c>
      <c r="V23" s="2">
        <v>4000</v>
      </c>
      <c r="W23" s="2">
        <v>2000</v>
      </c>
      <c r="X23" s="2" t="s">
        <v>46</v>
      </c>
      <c r="Y23" s="36"/>
      <c r="Z23" s="37"/>
    </row>
    <row r="24" spans="1:26" ht="220.5" customHeight="1" x14ac:dyDescent="0.25">
      <c r="A24" s="2">
        <v>15</v>
      </c>
      <c r="B24" s="31" t="s">
        <v>49</v>
      </c>
      <c r="C24" s="27" t="s">
        <v>50</v>
      </c>
      <c r="D24" s="27" t="s">
        <v>51</v>
      </c>
      <c r="E24" s="3">
        <f t="shared" si="0"/>
        <v>13000</v>
      </c>
      <c r="F24" s="7">
        <f t="shared" si="1"/>
        <v>3000</v>
      </c>
      <c r="G24" s="3">
        <f t="shared" si="1"/>
        <v>10000</v>
      </c>
      <c r="H24" s="3">
        <f t="shared" si="1"/>
        <v>0</v>
      </c>
      <c r="I24" s="2">
        <v>0</v>
      </c>
      <c r="J24" s="2">
        <v>2000</v>
      </c>
      <c r="K24" s="2">
        <v>0</v>
      </c>
      <c r="L24" s="2">
        <v>0</v>
      </c>
      <c r="M24" s="2">
        <v>2000</v>
      </c>
      <c r="N24" s="2">
        <v>0</v>
      </c>
      <c r="O24" s="2">
        <v>1000</v>
      </c>
      <c r="P24" s="2">
        <v>2000</v>
      </c>
      <c r="Q24" s="2">
        <v>0</v>
      </c>
      <c r="R24" s="2">
        <v>1000</v>
      </c>
      <c r="S24" s="2">
        <v>2000</v>
      </c>
      <c r="T24" s="2">
        <v>0</v>
      </c>
      <c r="U24" s="2">
        <v>1000</v>
      </c>
      <c r="V24" s="2">
        <v>2000</v>
      </c>
      <c r="W24" s="2">
        <v>0</v>
      </c>
      <c r="X24" s="2" t="s">
        <v>52</v>
      </c>
      <c r="Y24" s="2" t="s">
        <v>106</v>
      </c>
      <c r="Z24" s="4" t="s">
        <v>13</v>
      </c>
    </row>
    <row r="25" spans="1:26" ht="240.75" customHeight="1" x14ac:dyDescent="0.25">
      <c r="A25" s="2">
        <v>16</v>
      </c>
      <c r="B25" s="6" t="s">
        <v>53</v>
      </c>
      <c r="C25" s="25" t="s">
        <v>54</v>
      </c>
      <c r="D25" s="25" t="s">
        <v>55</v>
      </c>
      <c r="E25" s="3">
        <f t="shared" si="0"/>
        <v>8380</v>
      </c>
      <c r="F25" s="7">
        <f t="shared" si="1"/>
        <v>0</v>
      </c>
      <c r="G25" s="3">
        <f t="shared" si="1"/>
        <v>8380</v>
      </c>
      <c r="H25" s="3">
        <f t="shared" si="1"/>
        <v>0</v>
      </c>
      <c r="I25" s="2">
        <v>0</v>
      </c>
      <c r="J25" s="2">
        <v>1660</v>
      </c>
      <c r="K25" s="2">
        <v>0</v>
      </c>
      <c r="L25" s="2">
        <v>0</v>
      </c>
      <c r="M25" s="2">
        <v>1740</v>
      </c>
      <c r="N25" s="2">
        <v>0</v>
      </c>
      <c r="O25" s="2">
        <v>0</v>
      </c>
      <c r="P25" s="2">
        <v>1660</v>
      </c>
      <c r="Q25" s="2">
        <v>0</v>
      </c>
      <c r="R25" s="2">
        <v>0</v>
      </c>
      <c r="S25" s="2">
        <v>1660</v>
      </c>
      <c r="T25" s="2">
        <v>0</v>
      </c>
      <c r="U25" s="2">
        <v>0</v>
      </c>
      <c r="V25" s="2">
        <v>1660</v>
      </c>
      <c r="W25" s="2">
        <v>0</v>
      </c>
      <c r="X25" s="2" t="s">
        <v>118</v>
      </c>
      <c r="Y25" s="2" t="s">
        <v>106</v>
      </c>
      <c r="Z25" s="4" t="s">
        <v>13</v>
      </c>
    </row>
    <row r="26" spans="1:26" ht="149.25" customHeight="1" x14ac:dyDescent="0.25">
      <c r="A26" s="2">
        <v>17</v>
      </c>
      <c r="B26" s="22" t="s">
        <v>56</v>
      </c>
      <c r="C26" s="25" t="s">
        <v>128</v>
      </c>
      <c r="D26" s="25" t="s">
        <v>57</v>
      </c>
      <c r="E26" s="3">
        <f t="shared" si="0"/>
        <v>17500</v>
      </c>
      <c r="F26" s="7">
        <f>I26+L26+O26+R26+U26</f>
        <v>5000</v>
      </c>
      <c r="G26" s="3">
        <f t="shared" si="1"/>
        <v>12500</v>
      </c>
      <c r="H26" s="3">
        <f t="shared" si="1"/>
        <v>0</v>
      </c>
      <c r="I26" s="2">
        <v>0</v>
      </c>
      <c r="J26" s="2">
        <v>2500</v>
      </c>
      <c r="K26" s="2">
        <v>0</v>
      </c>
      <c r="L26" s="2">
        <v>1000</v>
      </c>
      <c r="M26" s="2">
        <v>2500</v>
      </c>
      <c r="N26" s="2">
        <v>0</v>
      </c>
      <c r="O26" s="2">
        <v>1300</v>
      </c>
      <c r="P26" s="2">
        <v>2500</v>
      </c>
      <c r="Q26" s="2">
        <v>0</v>
      </c>
      <c r="R26" s="2">
        <v>1300</v>
      </c>
      <c r="S26" s="2">
        <v>2500</v>
      </c>
      <c r="T26" s="2">
        <v>0</v>
      </c>
      <c r="U26" s="2">
        <v>1400</v>
      </c>
      <c r="V26" s="2">
        <v>2500</v>
      </c>
      <c r="W26" s="2">
        <v>0</v>
      </c>
      <c r="X26" s="2" t="s">
        <v>58</v>
      </c>
      <c r="Y26" s="2" t="s">
        <v>110</v>
      </c>
      <c r="Z26" s="4" t="s">
        <v>13</v>
      </c>
    </row>
    <row r="27" spans="1:26" ht="143.25" customHeight="1" x14ac:dyDescent="0.25">
      <c r="A27" s="2">
        <v>18</v>
      </c>
      <c r="B27" s="22" t="s">
        <v>100</v>
      </c>
      <c r="C27" s="25" t="s">
        <v>59</v>
      </c>
      <c r="D27" s="25" t="s">
        <v>60</v>
      </c>
      <c r="E27" s="3">
        <f t="shared" si="0"/>
        <v>500</v>
      </c>
      <c r="F27" s="7">
        <f t="shared" si="1"/>
        <v>0</v>
      </c>
      <c r="G27" s="3">
        <f t="shared" si="1"/>
        <v>500</v>
      </c>
      <c r="H27" s="3">
        <f t="shared" si="1"/>
        <v>0</v>
      </c>
      <c r="I27" s="2">
        <v>0</v>
      </c>
      <c r="J27" s="2">
        <v>100</v>
      </c>
      <c r="K27" s="2">
        <v>0</v>
      </c>
      <c r="L27" s="2">
        <v>0</v>
      </c>
      <c r="M27" s="2">
        <v>100</v>
      </c>
      <c r="N27" s="2">
        <v>0</v>
      </c>
      <c r="O27" s="2">
        <v>0</v>
      </c>
      <c r="P27" s="2">
        <v>100</v>
      </c>
      <c r="Q27" s="2">
        <v>0</v>
      </c>
      <c r="R27" s="2">
        <v>0</v>
      </c>
      <c r="S27" s="2">
        <v>100</v>
      </c>
      <c r="T27" s="2">
        <v>0</v>
      </c>
      <c r="U27" s="2">
        <v>0</v>
      </c>
      <c r="V27" s="2">
        <v>100</v>
      </c>
      <c r="W27" s="2">
        <v>0</v>
      </c>
      <c r="X27" s="2" t="s">
        <v>31</v>
      </c>
      <c r="Y27" s="2" t="s">
        <v>115</v>
      </c>
      <c r="Z27" s="4" t="s">
        <v>13</v>
      </c>
    </row>
    <row r="28" spans="1:26" ht="144" customHeight="1" x14ac:dyDescent="0.25">
      <c r="A28" s="2">
        <v>19</v>
      </c>
      <c r="B28" s="22" t="s">
        <v>61</v>
      </c>
      <c r="C28" s="25" t="s">
        <v>62</v>
      </c>
      <c r="D28" s="25" t="s">
        <v>63</v>
      </c>
      <c r="E28" s="3">
        <f t="shared" si="0"/>
        <v>1500</v>
      </c>
      <c r="F28" s="7">
        <f t="shared" si="1"/>
        <v>0</v>
      </c>
      <c r="G28" s="3">
        <f t="shared" si="1"/>
        <v>1500</v>
      </c>
      <c r="H28" s="3">
        <f t="shared" si="1"/>
        <v>0</v>
      </c>
      <c r="I28" s="2">
        <v>0</v>
      </c>
      <c r="J28" s="2">
        <v>300</v>
      </c>
      <c r="K28" s="2">
        <v>0</v>
      </c>
      <c r="L28" s="2">
        <v>0</v>
      </c>
      <c r="M28" s="2">
        <v>300</v>
      </c>
      <c r="N28" s="2">
        <v>0</v>
      </c>
      <c r="O28" s="2">
        <v>0</v>
      </c>
      <c r="P28" s="2">
        <v>300</v>
      </c>
      <c r="Q28" s="2">
        <v>0</v>
      </c>
      <c r="R28" s="2">
        <v>0</v>
      </c>
      <c r="S28" s="2">
        <v>300</v>
      </c>
      <c r="T28" s="2">
        <v>0</v>
      </c>
      <c r="U28" s="2">
        <v>0</v>
      </c>
      <c r="V28" s="2">
        <v>300</v>
      </c>
      <c r="W28" s="2">
        <v>0</v>
      </c>
      <c r="X28" s="2" t="s">
        <v>64</v>
      </c>
      <c r="Y28" s="2" t="s">
        <v>114</v>
      </c>
      <c r="Z28" s="4" t="s">
        <v>13</v>
      </c>
    </row>
    <row r="29" spans="1:26" ht="144" customHeight="1" x14ac:dyDescent="0.25">
      <c r="A29" s="2">
        <v>20</v>
      </c>
      <c r="B29" s="6" t="s">
        <v>65</v>
      </c>
      <c r="C29" s="25" t="s">
        <v>66</v>
      </c>
      <c r="D29" s="25" t="s">
        <v>67</v>
      </c>
      <c r="E29" s="3">
        <f t="shared" si="0"/>
        <v>500</v>
      </c>
      <c r="F29" s="7">
        <f t="shared" si="1"/>
        <v>0</v>
      </c>
      <c r="G29" s="3">
        <f t="shared" si="1"/>
        <v>500</v>
      </c>
      <c r="H29" s="3">
        <f t="shared" si="1"/>
        <v>0</v>
      </c>
      <c r="I29" s="2">
        <v>0</v>
      </c>
      <c r="J29" s="2">
        <v>100</v>
      </c>
      <c r="K29" s="2">
        <v>0</v>
      </c>
      <c r="L29" s="2">
        <v>0</v>
      </c>
      <c r="M29" s="2">
        <v>100</v>
      </c>
      <c r="N29" s="2">
        <v>0</v>
      </c>
      <c r="O29" s="2">
        <v>0</v>
      </c>
      <c r="P29" s="2">
        <v>100</v>
      </c>
      <c r="Q29" s="2">
        <v>0</v>
      </c>
      <c r="R29" s="2">
        <v>0</v>
      </c>
      <c r="S29" s="2">
        <v>100</v>
      </c>
      <c r="T29" s="2">
        <v>0</v>
      </c>
      <c r="U29" s="2">
        <v>0</v>
      </c>
      <c r="V29" s="2">
        <v>100</v>
      </c>
      <c r="W29" s="2">
        <v>0</v>
      </c>
      <c r="X29" s="2" t="s">
        <v>68</v>
      </c>
      <c r="Y29" s="2" t="s">
        <v>114</v>
      </c>
      <c r="Z29" s="4" t="s">
        <v>13</v>
      </c>
    </row>
    <row r="30" spans="1:26" ht="287.25" customHeight="1" x14ac:dyDescent="0.25">
      <c r="A30" s="2">
        <v>21</v>
      </c>
      <c r="B30" s="22" t="s">
        <v>69</v>
      </c>
      <c r="C30" s="25" t="s">
        <v>70</v>
      </c>
      <c r="D30" s="25" t="s">
        <v>71</v>
      </c>
      <c r="E30" s="3">
        <f t="shared" si="0"/>
        <v>600</v>
      </c>
      <c r="F30" s="7">
        <f t="shared" si="1"/>
        <v>0</v>
      </c>
      <c r="G30" s="3">
        <f t="shared" si="1"/>
        <v>600</v>
      </c>
      <c r="H30" s="3">
        <f t="shared" si="1"/>
        <v>0</v>
      </c>
      <c r="I30" s="2">
        <v>0</v>
      </c>
      <c r="J30" s="2">
        <v>120</v>
      </c>
      <c r="K30" s="2">
        <v>0</v>
      </c>
      <c r="L30" s="2">
        <v>0</v>
      </c>
      <c r="M30" s="2">
        <v>120</v>
      </c>
      <c r="N30" s="2">
        <v>0</v>
      </c>
      <c r="O30" s="2">
        <v>0</v>
      </c>
      <c r="P30" s="2">
        <v>120</v>
      </c>
      <c r="Q30" s="2">
        <v>0</v>
      </c>
      <c r="R30" s="2">
        <v>0</v>
      </c>
      <c r="S30" s="2">
        <v>120</v>
      </c>
      <c r="T30" s="2">
        <v>0</v>
      </c>
      <c r="U30" s="2">
        <v>0</v>
      </c>
      <c r="V30" s="2">
        <v>120</v>
      </c>
      <c r="W30" s="2">
        <v>0</v>
      </c>
      <c r="X30" s="2" t="s">
        <v>72</v>
      </c>
      <c r="Y30" s="2" t="s">
        <v>114</v>
      </c>
      <c r="Z30" s="4" t="s">
        <v>13</v>
      </c>
    </row>
    <row r="31" spans="1:26" ht="204" customHeight="1" x14ac:dyDescent="0.25">
      <c r="A31" s="2">
        <v>22</v>
      </c>
      <c r="B31" s="22" t="s">
        <v>73</v>
      </c>
      <c r="C31" s="25" t="s">
        <v>129</v>
      </c>
      <c r="D31" s="25" t="s">
        <v>74</v>
      </c>
      <c r="E31" s="3">
        <f t="shared" si="0"/>
        <v>14000</v>
      </c>
      <c r="F31" s="7">
        <f t="shared" si="1"/>
        <v>4000</v>
      </c>
      <c r="G31" s="3">
        <f t="shared" si="1"/>
        <v>10000</v>
      </c>
      <c r="H31" s="3">
        <f t="shared" si="1"/>
        <v>0</v>
      </c>
      <c r="I31" s="2">
        <v>0</v>
      </c>
      <c r="J31" s="2">
        <v>2000</v>
      </c>
      <c r="K31" s="2">
        <v>0</v>
      </c>
      <c r="L31" s="2">
        <v>1000</v>
      </c>
      <c r="M31" s="2">
        <v>2000</v>
      </c>
      <c r="N31" s="2">
        <v>0</v>
      </c>
      <c r="O31" s="2">
        <v>1000</v>
      </c>
      <c r="P31" s="2">
        <v>2000</v>
      </c>
      <c r="Q31" s="2">
        <v>0</v>
      </c>
      <c r="R31" s="2">
        <v>1000</v>
      </c>
      <c r="S31" s="2">
        <v>2000</v>
      </c>
      <c r="T31" s="2">
        <v>0</v>
      </c>
      <c r="U31" s="2">
        <v>1000</v>
      </c>
      <c r="V31" s="2">
        <v>2000</v>
      </c>
      <c r="W31" s="2">
        <v>0</v>
      </c>
      <c r="X31" s="2" t="s">
        <v>75</v>
      </c>
      <c r="Y31" s="2" t="s">
        <v>106</v>
      </c>
      <c r="Z31" s="4" t="s">
        <v>13</v>
      </c>
    </row>
    <row r="32" spans="1:26" ht="258" customHeight="1" x14ac:dyDescent="0.25">
      <c r="A32" s="2">
        <v>23</v>
      </c>
      <c r="B32" s="6" t="s">
        <v>76</v>
      </c>
      <c r="C32" s="25" t="s">
        <v>77</v>
      </c>
      <c r="D32" s="25" t="s">
        <v>78</v>
      </c>
      <c r="E32" s="3">
        <f t="shared" si="0"/>
        <v>4000</v>
      </c>
      <c r="F32" s="7">
        <f t="shared" si="1"/>
        <v>0</v>
      </c>
      <c r="G32" s="3">
        <f t="shared" si="1"/>
        <v>4000</v>
      </c>
      <c r="H32" s="3">
        <f t="shared" si="1"/>
        <v>0</v>
      </c>
      <c r="I32" s="2">
        <v>0</v>
      </c>
      <c r="J32" s="2">
        <v>800</v>
      </c>
      <c r="K32" s="2">
        <v>0</v>
      </c>
      <c r="L32" s="2">
        <v>0</v>
      </c>
      <c r="M32" s="2">
        <v>800</v>
      </c>
      <c r="N32" s="2">
        <v>0</v>
      </c>
      <c r="O32" s="2">
        <v>0</v>
      </c>
      <c r="P32" s="2">
        <v>800</v>
      </c>
      <c r="Q32" s="2">
        <v>0</v>
      </c>
      <c r="R32" s="2">
        <v>0</v>
      </c>
      <c r="S32" s="2">
        <v>800</v>
      </c>
      <c r="T32" s="2">
        <v>0</v>
      </c>
      <c r="U32" s="2">
        <v>0</v>
      </c>
      <c r="V32" s="2">
        <v>800</v>
      </c>
      <c r="W32" s="2">
        <v>0</v>
      </c>
      <c r="X32" s="2" t="s">
        <v>31</v>
      </c>
      <c r="Y32" s="2" t="s">
        <v>106</v>
      </c>
      <c r="Z32" s="4" t="s">
        <v>13</v>
      </c>
    </row>
    <row r="33" spans="1:28" ht="178.5" customHeight="1" x14ac:dyDescent="0.25">
      <c r="A33" s="2">
        <v>24</v>
      </c>
      <c r="B33" s="6" t="s">
        <v>79</v>
      </c>
      <c r="C33" s="25" t="s">
        <v>130</v>
      </c>
      <c r="D33" s="25" t="s">
        <v>80</v>
      </c>
      <c r="E33" s="3">
        <f t="shared" si="0"/>
        <v>1000</v>
      </c>
      <c r="F33" s="7">
        <f t="shared" si="1"/>
        <v>0</v>
      </c>
      <c r="G33" s="3">
        <f t="shared" si="1"/>
        <v>1000</v>
      </c>
      <c r="H33" s="3">
        <f t="shared" si="1"/>
        <v>0</v>
      </c>
      <c r="I33" s="2">
        <v>0</v>
      </c>
      <c r="J33" s="2">
        <v>200</v>
      </c>
      <c r="K33" s="2">
        <v>0</v>
      </c>
      <c r="L33" s="2">
        <v>0</v>
      </c>
      <c r="M33" s="2">
        <v>200</v>
      </c>
      <c r="N33" s="2">
        <v>0</v>
      </c>
      <c r="O33" s="2">
        <v>0</v>
      </c>
      <c r="P33" s="2">
        <v>200</v>
      </c>
      <c r="Q33" s="2">
        <v>0</v>
      </c>
      <c r="R33" s="2">
        <v>0</v>
      </c>
      <c r="S33" s="2">
        <v>200</v>
      </c>
      <c r="T33" s="2">
        <v>0</v>
      </c>
      <c r="U33" s="2">
        <v>0</v>
      </c>
      <c r="V33" s="2">
        <v>200</v>
      </c>
      <c r="W33" s="2">
        <v>0</v>
      </c>
      <c r="X33" s="2" t="s">
        <v>81</v>
      </c>
      <c r="Y33" s="2" t="s">
        <v>112</v>
      </c>
      <c r="Z33" s="4" t="s">
        <v>13</v>
      </c>
    </row>
    <row r="34" spans="1:28" ht="155.25" customHeight="1" x14ac:dyDescent="0.25">
      <c r="A34" s="2">
        <v>25</v>
      </c>
      <c r="B34" s="22" t="s">
        <v>82</v>
      </c>
      <c r="C34" s="25" t="s">
        <v>83</v>
      </c>
      <c r="D34" s="25" t="s">
        <v>84</v>
      </c>
      <c r="E34" s="3">
        <f t="shared" si="0"/>
        <v>25000</v>
      </c>
      <c r="F34" s="7">
        <f t="shared" si="1"/>
        <v>5000</v>
      </c>
      <c r="G34" s="3">
        <f t="shared" si="1"/>
        <v>15000</v>
      </c>
      <c r="H34" s="3">
        <f t="shared" si="1"/>
        <v>5000</v>
      </c>
      <c r="I34" s="2">
        <v>0</v>
      </c>
      <c r="J34" s="2">
        <v>3000</v>
      </c>
      <c r="K34" s="2">
        <v>1000</v>
      </c>
      <c r="L34" s="2">
        <v>1000</v>
      </c>
      <c r="M34" s="2">
        <v>3000</v>
      </c>
      <c r="N34" s="2">
        <v>1000</v>
      </c>
      <c r="O34" s="2">
        <v>1000</v>
      </c>
      <c r="P34" s="2">
        <v>3000</v>
      </c>
      <c r="Q34" s="2">
        <v>1000</v>
      </c>
      <c r="R34" s="2">
        <v>1500</v>
      </c>
      <c r="S34" s="2">
        <v>3000</v>
      </c>
      <c r="T34" s="2">
        <v>1000</v>
      </c>
      <c r="U34" s="2">
        <v>1500</v>
      </c>
      <c r="V34" s="2">
        <v>3000</v>
      </c>
      <c r="W34" s="2">
        <v>1000</v>
      </c>
      <c r="X34" s="2" t="s">
        <v>85</v>
      </c>
      <c r="Y34" s="2" t="s">
        <v>111</v>
      </c>
      <c r="Z34" s="4" t="s">
        <v>13</v>
      </c>
    </row>
    <row r="35" spans="1:28" ht="204.75" customHeight="1" x14ac:dyDescent="0.25">
      <c r="A35" s="2">
        <v>26</v>
      </c>
      <c r="B35" s="22" t="s">
        <v>86</v>
      </c>
      <c r="C35" s="25" t="s">
        <v>87</v>
      </c>
      <c r="D35" s="25" t="s">
        <v>131</v>
      </c>
      <c r="E35" s="3">
        <f t="shared" si="0"/>
        <v>500</v>
      </c>
      <c r="F35" s="7">
        <f t="shared" si="1"/>
        <v>0</v>
      </c>
      <c r="G35" s="3">
        <f t="shared" si="1"/>
        <v>500</v>
      </c>
      <c r="H35" s="3">
        <f t="shared" si="1"/>
        <v>0</v>
      </c>
      <c r="I35" s="3">
        <v>0</v>
      </c>
      <c r="J35" s="2">
        <v>100</v>
      </c>
      <c r="K35" s="2">
        <v>0</v>
      </c>
      <c r="L35" s="2">
        <v>0</v>
      </c>
      <c r="M35" s="2">
        <v>100</v>
      </c>
      <c r="N35" s="2"/>
      <c r="O35" s="2">
        <v>0</v>
      </c>
      <c r="P35" s="2">
        <v>100</v>
      </c>
      <c r="Q35" s="2">
        <v>0</v>
      </c>
      <c r="R35" s="2">
        <v>0</v>
      </c>
      <c r="S35" s="2">
        <v>100</v>
      </c>
      <c r="T35" s="2">
        <v>0</v>
      </c>
      <c r="U35" s="2">
        <v>0</v>
      </c>
      <c r="V35" s="2">
        <v>100</v>
      </c>
      <c r="W35" s="2">
        <v>0</v>
      </c>
      <c r="X35" s="2" t="s">
        <v>88</v>
      </c>
      <c r="Y35" s="2" t="s">
        <v>105</v>
      </c>
      <c r="Z35" s="4" t="s">
        <v>13</v>
      </c>
      <c r="AA35" s="12"/>
    </row>
    <row r="36" spans="1:28" ht="130.5" customHeight="1" x14ac:dyDescent="0.25">
      <c r="A36" s="2">
        <v>27</v>
      </c>
      <c r="B36" s="22" t="s">
        <v>120</v>
      </c>
      <c r="C36" s="25" t="s">
        <v>89</v>
      </c>
      <c r="D36" s="25" t="s">
        <v>90</v>
      </c>
      <c r="E36" s="3">
        <f t="shared" si="0"/>
        <v>1000</v>
      </c>
      <c r="F36" s="7">
        <f t="shared" si="1"/>
        <v>0</v>
      </c>
      <c r="G36" s="3">
        <f t="shared" si="1"/>
        <v>1000</v>
      </c>
      <c r="H36" s="3">
        <f t="shared" si="1"/>
        <v>0</v>
      </c>
      <c r="I36" s="3">
        <v>0</v>
      </c>
      <c r="J36" s="2">
        <v>200</v>
      </c>
      <c r="K36" s="2">
        <v>0</v>
      </c>
      <c r="L36" s="2">
        <v>0</v>
      </c>
      <c r="M36" s="2">
        <v>200</v>
      </c>
      <c r="N36" s="2">
        <v>0</v>
      </c>
      <c r="O36" s="2">
        <v>0</v>
      </c>
      <c r="P36" s="2">
        <v>200</v>
      </c>
      <c r="Q36" s="2">
        <v>0</v>
      </c>
      <c r="R36" s="2">
        <v>0</v>
      </c>
      <c r="S36" s="2">
        <v>200</v>
      </c>
      <c r="T36" s="2">
        <v>0</v>
      </c>
      <c r="U36" s="2">
        <v>0</v>
      </c>
      <c r="V36" s="2">
        <v>200</v>
      </c>
      <c r="W36" s="2">
        <v>0</v>
      </c>
      <c r="X36" s="2" t="s">
        <v>117</v>
      </c>
      <c r="Y36" s="2" t="s">
        <v>113</v>
      </c>
      <c r="Z36" s="4" t="s">
        <v>13</v>
      </c>
      <c r="AA36" s="13"/>
    </row>
    <row r="37" spans="1:28" ht="162.75" customHeight="1" x14ac:dyDescent="0.25">
      <c r="A37" s="2">
        <v>28</v>
      </c>
      <c r="B37" s="32" t="s">
        <v>91</v>
      </c>
      <c r="C37" s="28" t="s">
        <v>92</v>
      </c>
      <c r="D37" s="28" t="s">
        <v>93</v>
      </c>
      <c r="E37" s="3">
        <f t="shared" si="0"/>
        <v>10000</v>
      </c>
      <c r="F37" s="7">
        <f t="shared" si="1"/>
        <v>0</v>
      </c>
      <c r="G37" s="3">
        <f t="shared" si="1"/>
        <v>10000</v>
      </c>
      <c r="H37" s="3">
        <f t="shared" si="1"/>
        <v>0</v>
      </c>
      <c r="I37" s="2">
        <v>0</v>
      </c>
      <c r="J37" s="2">
        <v>2000</v>
      </c>
      <c r="K37" s="2">
        <v>0</v>
      </c>
      <c r="L37" s="2">
        <v>0</v>
      </c>
      <c r="M37" s="2">
        <v>2000</v>
      </c>
      <c r="N37" s="2">
        <v>0</v>
      </c>
      <c r="O37" s="2">
        <v>0</v>
      </c>
      <c r="P37" s="2">
        <v>2000</v>
      </c>
      <c r="Q37" s="2">
        <v>0</v>
      </c>
      <c r="R37" s="2">
        <v>0</v>
      </c>
      <c r="S37" s="2">
        <v>2000</v>
      </c>
      <c r="T37" s="2">
        <v>0</v>
      </c>
      <c r="U37" s="2">
        <v>0</v>
      </c>
      <c r="V37" s="2">
        <v>2000</v>
      </c>
      <c r="W37" s="2">
        <v>0</v>
      </c>
      <c r="X37" s="2" t="s">
        <v>94</v>
      </c>
      <c r="Y37" s="2" t="s">
        <v>122</v>
      </c>
      <c r="Z37" s="4" t="s">
        <v>13</v>
      </c>
    </row>
    <row r="38" spans="1:28" ht="29.25" customHeight="1" x14ac:dyDescent="0.25">
      <c r="A38" s="38" t="s">
        <v>95</v>
      </c>
      <c r="B38" s="38"/>
      <c r="C38" s="38"/>
      <c r="D38" s="38"/>
      <c r="E38" s="3">
        <f t="shared" si="0"/>
        <v>1248580</v>
      </c>
      <c r="F38" s="14">
        <f>SUM(F10:F37)</f>
        <v>113020</v>
      </c>
      <c r="G38" s="15">
        <f>SUM(G10:G37)</f>
        <v>539560</v>
      </c>
      <c r="H38" s="3">
        <f t="shared" ref="H38" si="2">K38+N38+Q38+T38+W38</f>
        <v>596000</v>
      </c>
      <c r="I38" s="15">
        <f t="shared" ref="I38:W38" si="3">SUM(I10:I37)</f>
        <v>0</v>
      </c>
      <c r="J38" s="15">
        <f t="shared" si="3"/>
        <v>54900</v>
      </c>
      <c r="K38" s="15">
        <f t="shared" si="3"/>
        <v>44000</v>
      </c>
      <c r="L38" s="15">
        <f t="shared" si="3"/>
        <v>21505</v>
      </c>
      <c r="M38" s="15">
        <f t="shared" si="3"/>
        <v>69975</v>
      </c>
      <c r="N38" s="15">
        <f t="shared" si="3"/>
        <v>77500</v>
      </c>
      <c r="O38" s="15">
        <f t="shared" si="3"/>
        <v>25805</v>
      </c>
      <c r="P38" s="15">
        <f t="shared" si="3"/>
        <v>123395</v>
      </c>
      <c r="Q38" s="33">
        <f t="shared" si="3"/>
        <v>132000</v>
      </c>
      <c r="R38" s="15">
        <f t="shared" si="3"/>
        <v>32905</v>
      </c>
      <c r="S38" s="15">
        <f t="shared" si="3"/>
        <v>145895</v>
      </c>
      <c r="T38" s="15">
        <f t="shared" si="3"/>
        <v>200500</v>
      </c>
      <c r="U38" s="15">
        <f t="shared" si="3"/>
        <v>32805</v>
      </c>
      <c r="V38" s="15">
        <f t="shared" si="3"/>
        <v>145395</v>
      </c>
      <c r="W38" s="15">
        <f t="shared" si="3"/>
        <v>142000</v>
      </c>
      <c r="X38" s="39"/>
      <c r="Y38" s="39"/>
      <c r="Z38" s="39"/>
    </row>
    <row r="39" spans="1:28" hidden="1" x14ac:dyDescent="0.25"/>
    <row r="40" spans="1:28" ht="15.75" hidden="1" x14ac:dyDescent="0.25">
      <c r="E40" s="16">
        <v>1285000</v>
      </c>
      <c r="F40" s="17">
        <v>327000</v>
      </c>
      <c r="G40" s="16">
        <v>497000</v>
      </c>
      <c r="H40" s="16">
        <v>461000</v>
      </c>
      <c r="J40" s="18">
        <v>55100</v>
      </c>
      <c r="K40" s="19">
        <v>44000</v>
      </c>
      <c r="L40" s="18">
        <v>52000</v>
      </c>
      <c r="M40" s="18">
        <v>68680</v>
      </c>
      <c r="N40" s="19">
        <v>48500</v>
      </c>
      <c r="O40" s="18">
        <v>72300</v>
      </c>
      <c r="P40" s="18">
        <v>112100</v>
      </c>
      <c r="Q40" s="19">
        <v>97000</v>
      </c>
      <c r="R40" s="18">
        <v>92400</v>
      </c>
      <c r="S40" s="18">
        <v>137600</v>
      </c>
      <c r="T40" s="19">
        <v>149500</v>
      </c>
      <c r="U40" s="18">
        <v>110300</v>
      </c>
      <c r="V40" s="18">
        <v>137100</v>
      </c>
      <c r="W40" s="19">
        <v>148000</v>
      </c>
    </row>
    <row r="41" spans="1:28" ht="9.75" hidden="1" customHeight="1" x14ac:dyDescent="0.25"/>
    <row r="42" spans="1:28" hidden="1" x14ac:dyDescent="0.25">
      <c r="E42">
        <f>E38-E40</f>
        <v>-36420</v>
      </c>
      <c r="F42" s="1">
        <f t="shared" ref="F42:AB42" si="4">F38-F40</f>
        <v>-213980</v>
      </c>
      <c r="G42">
        <f t="shared" si="4"/>
        <v>42560</v>
      </c>
      <c r="H42">
        <f t="shared" si="4"/>
        <v>135000</v>
      </c>
      <c r="I42">
        <f t="shared" si="4"/>
        <v>0</v>
      </c>
      <c r="J42">
        <f t="shared" si="4"/>
        <v>-200</v>
      </c>
      <c r="K42">
        <f t="shared" si="4"/>
        <v>0</v>
      </c>
      <c r="L42">
        <f t="shared" si="4"/>
        <v>-30495</v>
      </c>
      <c r="M42">
        <f t="shared" si="4"/>
        <v>1295</v>
      </c>
      <c r="N42">
        <f t="shared" si="4"/>
        <v>29000</v>
      </c>
      <c r="O42">
        <f t="shared" si="4"/>
        <v>-46495</v>
      </c>
      <c r="P42">
        <f t="shared" si="4"/>
        <v>11295</v>
      </c>
      <c r="Q42">
        <f t="shared" si="4"/>
        <v>35000</v>
      </c>
      <c r="R42">
        <f t="shared" si="4"/>
        <v>-59495</v>
      </c>
      <c r="S42">
        <f t="shared" si="4"/>
        <v>8295</v>
      </c>
      <c r="T42">
        <f t="shared" si="4"/>
        <v>51000</v>
      </c>
      <c r="U42">
        <f t="shared" si="4"/>
        <v>-77495</v>
      </c>
      <c r="V42">
        <f t="shared" si="4"/>
        <v>8295</v>
      </c>
      <c r="W42">
        <f t="shared" si="4"/>
        <v>-6000</v>
      </c>
      <c r="X42">
        <f t="shared" si="4"/>
        <v>0</v>
      </c>
      <c r="Y42">
        <f t="shared" si="4"/>
        <v>0</v>
      </c>
      <c r="Z42">
        <f t="shared" si="4"/>
        <v>0</v>
      </c>
      <c r="AA42">
        <f t="shared" si="4"/>
        <v>0</v>
      </c>
      <c r="AB42">
        <f t="shared" si="4"/>
        <v>0</v>
      </c>
    </row>
    <row r="43" spans="1:28" hidden="1" x14ac:dyDescent="0.25"/>
    <row r="44" spans="1:28" hidden="1" x14ac:dyDescent="0.25"/>
    <row r="45" spans="1:28" hidden="1" x14ac:dyDescent="0.25"/>
  </sheetData>
  <mergeCells count="25">
    <mergeCell ref="R1:Z1"/>
    <mergeCell ref="R2:Z2"/>
    <mergeCell ref="R3:Z3"/>
    <mergeCell ref="A5:Z5"/>
    <mergeCell ref="A6:A8"/>
    <mergeCell ref="B6:B8"/>
    <mergeCell ref="C6:C8"/>
    <mergeCell ref="D6:D8"/>
    <mergeCell ref="E6:E8"/>
    <mergeCell ref="F6:H7"/>
    <mergeCell ref="I6:W6"/>
    <mergeCell ref="X6:X8"/>
    <mergeCell ref="Y6:Y8"/>
    <mergeCell ref="Z6:Z8"/>
    <mergeCell ref="I7:K7"/>
    <mergeCell ref="L7:N7"/>
    <mergeCell ref="Y20:Y23"/>
    <mergeCell ref="Z20:Z23"/>
    <mergeCell ref="A38:D38"/>
    <mergeCell ref="X38:Z38"/>
    <mergeCell ref="O7:Q7"/>
    <mergeCell ref="R7:T7"/>
    <mergeCell ref="U7:W7"/>
    <mergeCell ref="C20:C23"/>
    <mergeCell ref="D20:D23"/>
  </mergeCells>
  <pageMargins left="0.11811023622047245" right="0.11811023622047245" top="0.49" bottom="0.11811023622047245" header="0.12" footer="0.11811023622047245"/>
  <pageSetup paperSize="9" scale="61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Руси</vt:lpstr>
      <vt:lpstr>Руси!Область_печати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Админ</cp:lastModifiedBy>
  <cp:lastPrinted>2026-06-25T04:58:28Z</cp:lastPrinted>
  <dcterms:created xsi:type="dcterms:W3CDTF">2026-03-11T10:56:12Z</dcterms:created>
  <dcterms:modified xsi:type="dcterms:W3CDTF">2026-07-13T09:49:26Z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17d4574-7375-4d17-b29c-6e4c6df0fcb0_Enabled">
    <vt:lpwstr>true</vt:lpwstr>
  </property>
  <property fmtid="{D5CDD505-2E9C-101B-9397-08002B2CF9AE}" pid="3" name="MSIP_Label_817d4574-7375-4d17-b29c-6e4c6df0fcb0_SetDate">
    <vt:lpwstr>2026-03-19T05:08:51Z</vt:lpwstr>
  </property>
  <property fmtid="{D5CDD505-2E9C-101B-9397-08002B2CF9AE}" pid="4" name="MSIP_Label_817d4574-7375-4d17-b29c-6e4c6df0fcb0_Method">
    <vt:lpwstr>Standard</vt:lpwstr>
  </property>
  <property fmtid="{D5CDD505-2E9C-101B-9397-08002B2CF9AE}" pid="5" name="MSIP_Label_817d4574-7375-4d17-b29c-6e4c6df0fcb0_Name">
    <vt:lpwstr>ADB Internal</vt:lpwstr>
  </property>
  <property fmtid="{D5CDD505-2E9C-101B-9397-08002B2CF9AE}" pid="6" name="MSIP_Label_817d4574-7375-4d17-b29c-6e4c6df0fcb0_SiteId">
    <vt:lpwstr>9495d6bb-41c2-4c58-848f-92e52cf3d640</vt:lpwstr>
  </property>
  <property fmtid="{D5CDD505-2E9C-101B-9397-08002B2CF9AE}" pid="7" name="MSIP_Label_817d4574-7375-4d17-b29c-6e4c6df0fcb0_ActionId">
    <vt:lpwstr>5e9d8342-cd9d-451a-93dd-914e528d3045</vt:lpwstr>
  </property>
  <property fmtid="{D5CDD505-2E9C-101B-9397-08002B2CF9AE}" pid="8" name="MSIP_Label_817d4574-7375-4d17-b29c-6e4c6df0fcb0_ContentBits">
    <vt:lpwstr>2</vt:lpwstr>
  </property>
  <property fmtid="{D5CDD505-2E9C-101B-9397-08002B2CF9AE}" pid="9" name="MSIP_Label_817d4574-7375-4d17-b29c-6e4c6df0fcb0_Tag">
    <vt:lpwstr>10, 3, 0, 1</vt:lpwstr>
  </property>
</Properties>
</file>