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МЕХРИНИСО\Замимаҳои соли 2026\"/>
    </mc:Choice>
  </mc:AlternateContent>
  <bookViews>
    <workbookView xWindow="0" yWindow="0" windowWidth="28800" windowHeight="12330"/>
  </bookViews>
  <sheets>
    <sheet name="ОБЩ" sheetId="24" r:id="rId1"/>
  </sheets>
  <definedNames>
    <definedName name="_xlnm.Print_Area" localSheetId="0">ОБЩ!$B$1:$X$335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61" i="24" l="1"/>
  <c r="U260" i="24"/>
  <c r="U259" i="24"/>
  <c r="U258" i="24"/>
  <c r="T261" i="24"/>
  <c r="T260" i="24"/>
  <c r="T258" i="24"/>
  <c r="T259" i="24"/>
  <c r="R258" i="24"/>
  <c r="R261" i="24"/>
  <c r="Q261" i="24"/>
  <c r="R260" i="24"/>
  <c r="Q260" i="24"/>
  <c r="R259" i="24"/>
  <c r="Q259" i="24"/>
  <c r="R146" i="24" l="1"/>
  <c r="R147" i="24"/>
  <c r="Q147" i="24"/>
  <c r="Q258" i="24" l="1"/>
  <c r="Q146" i="24"/>
  <c r="Q14" i="24"/>
  <c r="C14" i="24" l="1"/>
  <c r="D14" i="24"/>
  <c r="F14" i="24"/>
  <c r="G14" i="24"/>
  <c r="I14" i="24"/>
  <c r="J14" i="24"/>
  <c r="C15" i="24"/>
  <c r="D15" i="24"/>
  <c r="F15" i="24"/>
  <c r="G15" i="24"/>
  <c r="I15" i="24"/>
  <c r="J15" i="24"/>
  <c r="C16" i="24"/>
  <c r="D16" i="24"/>
  <c r="F16" i="24"/>
  <c r="G16" i="24"/>
  <c r="I16" i="24"/>
  <c r="J16" i="24"/>
  <c r="C17" i="24"/>
  <c r="D17" i="24"/>
  <c r="F17" i="24"/>
  <c r="G17" i="24"/>
  <c r="I17" i="24"/>
  <c r="J17" i="24"/>
  <c r="C18" i="24"/>
  <c r="D18" i="24"/>
  <c r="F18" i="24"/>
  <c r="G18" i="24"/>
  <c r="I18" i="24"/>
  <c r="J18" i="24"/>
  <c r="L19" i="24"/>
  <c r="M19" i="24"/>
  <c r="L20" i="24"/>
  <c r="M20" i="24"/>
  <c r="L21" i="24"/>
  <c r="M21" i="24"/>
  <c r="L22" i="24"/>
  <c r="M22" i="24"/>
  <c r="C23" i="24"/>
  <c r="D23" i="24"/>
  <c r="F23" i="24"/>
  <c r="G23" i="24"/>
  <c r="I23" i="24"/>
  <c r="J23" i="24"/>
  <c r="L24" i="24"/>
  <c r="M24" i="24"/>
  <c r="L25" i="24"/>
  <c r="M25" i="24"/>
  <c r="L26" i="24"/>
  <c r="M26" i="24"/>
  <c r="L27" i="24"/>
  <c r="M27" i="24"/>
  <c r="C28" i="24"/>
  <c r="D28" i="24"/>
  <c r="F28" i="24"/>
  <c r="G28" i="24"/>
  <c r="I28" i="24"/>
  <c r="J28" i="24"/>
  <c r="L29" i="24"/>
  <c r="M29" i="24"/>
  <c r="L30" i="24"/>
  <c r="M30" i="24"/>
  <c r="L31" i="24"/>
  <c r="M31" i="24"/>
  <c r="L32" i="24"/>
  <c r="M32" i="24"/>
  <c r="C33" i="24"/>
  <c r="D33" i="24"/>
  <c r="F33" i="24"/>
  <c r="G33" i="24"/>
  <c r="I33" i="24"/>
  <c r="J33" i="24"/>
  <c r="L34" i="24"/>
  <c r="M34" i="24"/>
  <c r="L35" i="24"/>
  <c r="M35" i="24"/>
  <c r="L36" i="24"/>
  <c r="M36" i="24"/>
  <c r="L37" i="24"/>
  <c r="M37" i="24"/>
  <c r="C41" i="24"/>
  <c r="D41" i="24"/>
  <c r="F41" i="24"/>
  <c r="G41" i="24"/>
  <c r="I41" i="24"/>
  <c r="J41" i="24"/>
  <c r="L42" i="24"/>
  <c r="M42" i="24"/>
  <c r="L43" i="24"/>
  <c r="M43" i="24"/>
  <c r="L44" i="24"/>
  <c r="M44" i="24"/>
  <c r="L45" i="24"/>
  <c r="M45" i="24"/>
  <c r="C46" i="24"/>
  <c r="D46" i="24"/>
  <c r="F46" i="24"/>
  <c r="G46" i="24"/>
  <c r="I46" i="24"/>
  <c r="J46" i="24"/>
  <c r="L47" i="24"/>
  <c r="M47" i="24"/>
  <c r="L48" i="24"/>
  <c r="M48" i="24"/>
  <c r="L49" i="24"/>
  <c r="M49" i="24"/>
  <c r="L50" i="24"/>
  <c r="M50" i="24"/>
  <c r="C51" i="24"/>
  <c r="D51" i="24"/>
  <c r="F51" i="24"/>
  <c r="G51" i="24"/>
  <c r="I51" i="24"/>
  <c r="J51" i="24"/>
  <c r="L52" i="24"/>
  <c r="M52" i="24"/>
  <c r="L53" i="24"/>
  <c r="M53" i="24"/>
  <c r="L54" i="24"/>
  <c r="M54" i="24"/>
  <c r="L55" i="24"/>
  <c r="M55" i="24"/>
  <c r="C56" i="24"/>
  <c r="D56" i="24"/>
  <c r="F56" i="24"/>
  <c r="G56" i="24"/>
  <c r="I56" i="24"/>
  <c r="J56" i="24"/>
  <c r="L57" i="24"/>
  <c r="M57" i="24"/>
  <c r="L58" i="24"/>
  <c r="M58" i="24"/>
  <c r="L59" i="24"/>
  <c r="M59" i="24"/>
  <c r="L60" i="24"/>
  <c r="M60" i="24"/>
  <c r="C62" i="24"/>
  <c r="D62" i="24"/>
  <c r="F62" i="24"/>
  <c r="G62" i="24"/>
  <c r="I62" i="24"/>
  <c r="J62" i="24"/>
  <c r="C63" i="24"/>
  <c r="D63" i="24"/>
  <c r="F63" i="24"/>
  <c r="G63" i="24"/>
  <c r="I63" i="24"/>
  <c r="J63" i="24"/>
  <c r="C64" i="24"/>
  <c r="D64" i="24"/>
  <c r="F64" i="24"/>
  <c r="G64" i="24"/>
  <c r="I64" i="24"/>
  <c r="J64" i="24"/>
  <c r="C65" i="24"/>
  <c r="D65" i="24"/>
  <c r="F65" i="24"/>
  <c r="G65" i="24"/>
  <c r="I65" i="24"/>
  <c r="J65" i="24"/>
  <c r="C66" i="24"/>
  <c r="D66" i="24"/>
  <c r="F66" i="24"/>
  <c r="G66" i="24"/>
  <c r="I66" i="24"/>
  <c r="J66" i="24"/>
  <c r="L66" i="24"/>
  <c r="M66" i="24"/>
  <c r="C71" i="24"/>
  <c r="D71" i="24"/>
  <c r="F71" i="24"/>
  <c r="G71" i="24"/>
  <c r="I71" i="24"/>
  <c r="J71" i="24"/>
  <c r="L72" i="24"/>
  <c r="M72" i="24"/>
  <c r="L73" i="24"/>
  <c r="M73" i="24"/>
  <c r="L74" i="24"/>
  <c r="M74" i="24"/>
  <c r="L75" i="24"/>
  <c r="M75" i="24"/>
  <c r="C79" i="24"/>
  <c r="D79" i="24"/>
  <c r="F79" i="24"/>
  <c r="G79" i="24"/>
  <c r="I79" i="24"/>
  <c r="J79" i="24"/>
  <c r="L80" i="24"/>
  <c r="M80" i="24"/>
  <c r="L81" i="24"/>
  <c r="M81" i="24"/>
  <c r="L82" i="24"/>
  <c r="M82" i="24"/>
  <c r="L83" i="24"/>
  <c r="M83" i="24"/>
  <c r="C84" i="24"/>
  <c r="D84" i="24"/>
  <c r="F84" i="24"/>
  <c r="G84" i="24"/>
  <c r="I84" i="24"/>
  <c r="J84" i="24"/>
  <c r="L85" i="24"/>
  <c r="M85" i="24"/>
  <c r="L86" i="24"/>
  <c r="M86" i="24"/>
  <c r="L87" i="24"/>
  <c r="M87" i="24"/>
  <c r="L88" i="24"/>
  <c r="M88" i="24"/>
  <c r="C89" i="24"/>
  <c r="D89" i="24"/>
  <c r="F89" i="24"/>
  <c r="G89" i="24"/>
  <c r="I89" i="24"/>
  <c r="L89" i="24" s="1"/>
  <c r="J89" i="24"/>
  <c r="L90" i="24"/>
  <c r="M90" i="24"/>
  <c r="L91" i="24"/>
  <c r="M91" i="24"/>
  <c r="L92" i="24"/>
  <c r="M92" i="24"/>
  <c r="L93" i="24"/>
  <c r="M93" i="24"/>
  <c r="C94" i="24"/>
  <c r="D94" i="24"/>
  <c r="F94" i="24"/>
  <c r="G94" i="24"/>
  <c r="I94" i="24"/>
  <c r="J94" i="24"/>
  <c r="L95" i="24"/>
  <c r="M95" i="24"/>
  <c r="L96" i="24"/>
  <c r="M96" i="24"/>
  <c r="L97" i="24"/>
  <c r="M97" i="24"/>
  <c r="L98" i="24"/>
  <c r="M98" i="24"/>
  <c r="C99" i="24"/>
  <c r="D99" i="24"/>
  <c r="F99" i="24"/>
  <c r="G99" i="24"/>
  <c r="I99" i="24"/>
  <c r="J99" i="24"/>
  <c r="L100" i="24"/>
  <c r="M100" i="24"/>
  <c r="L101" i="24"/>
  <c r="M101" i="24"/>
  <c r="L102" i="24"/>
  <c r="M102" i="24"/>
  <c r="L103" i="24"/>
  <c r="M103" i="24"/>
  <c r="C104" i="24"/>
  <c r="D104" i="24"/>
  <c r="F104" i="24"/>
  <c r="G104" i="24"/>
  <c r="I104" i="24"/>
  <c r="J104" i="24"/>
  <c r="L105" i="24"/>
  <c r="M105" i="24"/>
  <c r="L106" i="24"/>
  <c r="M106" i="24"/>
  <c r="L107" i="24"/>
  <c r="M107" i="24"/>
  <c r="L108" i="24"/>
  <c r="M108" i="24"/>
  <c r="C112" i="24"/>
  <c r="D112" i="24"/>
  <c r="F112" i="24"/>
  <c r="G112" i="24"/>
  <c r="I112" i="24"/>
  <c r="J112" i="24"/>
  <c r="L113" i="24"/>
  <c r="M113" i="24"/>
  <c r="L114" i="24"/>
  <c r="M114" i="24"/>
  <c r="L115" i="24"/>
  <c r="M115" i="24"/>
  <c r="L116" i="24"/>
  <c r="M116" i="24"/>
  <c r="C117" i="24"/>
  <c r="D117" i="24"/>
  <c r="F117" i="24"/>
  <c r="G117" i="24"/>
  <c r="I117" i="24"/>
  <c r="J117" i="24"/>
  <c r="L118" i="24"/>
  <c r="M118" i="24"/>
  <c r="L119" i="24"/>
  <c r="M119" i="24"/>
  <c r="L120" i="24"/>
  <c r="M120" i="24"/>
  <c r="L121" i="24"/>
  <c r="M121" i="24"/>
  <c r="C122" i="24"/>
  <c r="D122" i="24"/>
  <c r="F122" i="24"/>
  <c r="G122" i="24"/>
  <c r="I122" i="24"/>
  <c r="J122" i="24"/>
  <c r="L123" i="24"/>
  <c r="M123" i="24"/>
  <c r="L124" i="24"/>
  <c r="M124" i="24"/>
  <c r="L125" i="24"/>
  <c r="M125" i="24"/>
  <c r="L126" i="24"/>
  <c r="M126" i="24"/>
  <c r="C127" i="24"/>
  <c r="D127" i="24"/>
  <c r="F127" i="24"/>
  <c r="G127" i="24"/>
  <c r="I127" i="24"/>
  <c r="J127" i="24"/>
  <c r="L128" i="24"/>
  <c r="M128" i="24"/>
  <c r="L129" i="24"/>
  <c r="M129" i="24"/>
  <c r="L130" i="24"/>
  <c r="M130" i="24"/>
  <c r="L131" i="24"/>
  <c r="M131" i="24"/>
  <c r="C132" i="24"/>
  <c r="D132" i="24"/>
  <c r="F132" i="24"/>
  <c r="G132" i="24"/>
  <c r="I132" i="24"/>
  <c r="J132" i="24"/>
  <c r="L133" i="24"/>
  <c r="M133" i="24"/>
  <c r="L134" i="24"/>
  <c r="M134" i="24"/>
  <c r="L135" i="24"/>
  <c r="M135" i="24"/>
  <c r="L136" i="24"/>
  <c r="M136" i="24"/>
  <c r="C146" i="24"/>
  <c r="D146" i="24"/>
  <c r="F146" i="24"/>
  <c r="G146" i="24"/>
  <c r="I146" i="24"/>
  <c r="J146" i="24"/>
  <c r="C147" i="24"/>
  <c r="D147" i="24"/>
  <c r="F147" i="24"/>
  <c r="G147" i="24"/>
  <c r="I147" i="24"/>
  <c r="J147" i="24"/>
  <c r="C148" i="24"/>
  <c r="D148" i="24"/>
  <c r="F148" i="24"/>
  <c r="G148" i="24"/>
  <c r="I148" i="24"/>
  <c r="J148" i="24"/>
  <c r="C149" i="24"/>
  <c r="D149" i="24"/>
  <c r="F149" i="24"/>
  <c r="G149" i="24"/>
  <c r="I149" i="24"/>
  <c r="J149" i="24"/>
  <c r="C150" i="24"/>
  <c r="D150" i="24"/>
  <c r="F150" i="24"/>
  <c r="G150" i="24"/>
  <c r="I150" i="24"/>
  <c r="J150" i="24"/>
  <c r="L151" i="24"/>
  <c r="M151" i="24"/>
  <c r="L152" i="24"/>
  <c r="M152" i="24"/>
  <c r="L153" i="24"/>
  <c r="M153" i="24"/>
  <c r="L154" i="24"/>
  <c r="M154" i="24"/>
  <c r="C155" i="24"/>
  <c r="D155" i="24"/>
  <c r="F155" i="24"/>
  <c r="G155" i="24"/>
  <c r="I155" i="24"/>
  <c r="J155" i="24"/>
  <c r="L156" i="24"/>
  <c r="M156" i="24"/>
  <c r="L157" i="24"/>
  <c r="M157" i="24"/>
  <c r="L158" i="24"/>
  <c r="M158" i="24"/>
  <c r="L159" i="24"/>
  <c r="M159" i="24"/>
  <c r="C160" i="24"/>
  <c r="D160" i="24"/>
  <c r="F160" i="24"/>
  <c r="G160" i="24"/>
  <c r="I160" i="24"/>
  <c r="J160" i="24"/>
  <c r="L161" i="24"/>
  <c r="M161" i="24"/>
  <c r="L162" i="24"/>
  <c r="M162" i="24"/>
  <c r="L163" i="24"/>
  <c r="M163" i="24"/>
  <c r="L164" i="24"/>
  <c r="M164" i="24"/>
  <c r="C165" i="24"/>
  <c r="D165" i="24"/>
  <c r="F165" i="24"/>
  <c r="G165" i="24"/>
  <c r="I165" i="24"/>
  <c r="L165" i="24" s="1"/>
  <c r="J165" i="24"/>
  <c r="L166" i="24"/>
  <c r="M166" i="24"/>
  <c r="L167" i="24"/>
  <c r="M167" i="24"/>
  <c r="L168" i="24"/>
  <c r="M168" i="24"/>
  <c r="L169" i="24"/>
  <c r="M169" i="24"/>
  <c r="C173" i="24"/>
  <c r="D173" i="24"/>
  <c r="F173" i="24"/>
  <c r="G173" i="24"/>
  <c r="I173" i="24"/>
  <c r="J173" i="24"/>
  <c r="L174" i="24"/>
  <c r="M174" i="24"/>
  <c r="L175" i="24"/>
  <c r="M175" i="24"/>
  <c r="L176" i="24"/>
  <c r="M176" i="24"/>
  <c r="L177" i="24"/>
  <c r="M177" i="24"/>
  <c r="C178" i="24"/>
  <c r="D178" i="24"/>
  <c r="F178" i="24"/>
  <c r="G178" i="24"/>
  <c r="I178" i="24"/>
  <c r="J178" i="24"/>
  <c r="L179" i="24"/>
  <c r="M179" i="24"/>
  <c r="L180" i="24"/>
  <c r="M180" i="24"/>
  <c r="L181" i="24"/>
  <c r="M181" i="24"/>
  <c r="L182" i="24"/>
  <c r="M182" i="24"/>
  <c r="C183" i="24"/>
  <c r="D183" i="24"/>
  <c r="F183" i="24"/>
  <c r="G183" i="24"/>
  <c r="I183" i="24"/>
  <c r="J183" i="24"/>
  <c r="L184" i="24"/>
  <c r="M184" i="24"/>
  <c r="L185" i="24"/>
  <c r="M185" i="24"/>
  <c r="L186" i="24"/>
  <c r="M186" i="24"/>
  <c r="L187" i="24"/>
  <c r="M187" i="24"/>
  <c r="C188" i="24"/>
  <c r="D188" i="24"/>
  <c r="F188" i="24"/>
  <c r="G188" i="24"/>
  <c r="I188" i="24"/>
  <c r="J188" i="24"/>
  <c r="L189" i="24"/>
  <c r="M189" i="24"/>
  <c r="L190" i="24"/>
  <c r="M190" i="24"/>
  <c r="L191" i="24"/>
  <c r="M191" i="24"/>
  <c r="L192" i="24"/>
  <c r="M192" i="24"/>
  <c r="C196" i="24"/>
  <c r="D196" i="24"/>
  <c r="F196" i="24"/>
  <c r="G196" i="24"/>
  <c r="I196" i="24"/>
  <c r="J196" i="24"/>
  <c r="L197" i="24"/>
  <c r="M197" i="24"/>
  <c r="L198" i="24"/>
  <c r="M198" i="24"/>
  <c r="L199" i="24"/>
  <c r="M199" i="24"/>
  <c r="L200" i="24"/>
  <c r="M200" i="24"/>
  <c r="C201" i="24"/>
  <c r="D201" i="24"/>
  <c r="F201" i="24"/>
  <c r="G201" i="24"/>
  <c r="I201" i="24"/>
  <c r="J201" i="24"/>
  <c r="L202" i="24"/>
  <c r="M202" i="24"/>
  <c r="L203" i="24"/>
  <c r="M203" i="24"/>
  <c r="L204" i="24"/>
  <c r="M204" i="24"/>
  <c r="L205" i="24"/>
  <c r="M205" i="24"/>
  <c r="C207" i="24"/>
  <c r="D207" i="24"/>
  <c r="F207" i="24"/>
  <c r="G207" i="24"/>
  <c r="I207" i="24"/>
  <c r="J207" i="24"/>
  <c r="C208" i="24"/>
  <c r="D208" i="24"/>
  <c r="F208" i="24"/>
  <c r="G208" i="24"/>
  <c r="I208" i="24"/>
  <c r="L208" i="24" s="1"/>
  <c r="J208" i="24"/>
  <c r="J139" i="24" s="1"/>
  <c r="C209" i="24"/>
  <c r="D209" i="24"/>
  <c r="F209" i="24"/>
  <c r="G209" i="24"/>
  <c r="I209" i="24"/>
  <c r="J209" i="24"/>
  <c r="C210" i="24"/>
  <c r="D210" i="24"/>
  <c r="F210" i="24"/>
  <c r="G210" i="24"/>
  <c r="I210" i="24"/>
  <c r="J210" i="24"/>
  <c r="C211" i="24"/>
  <c r="D211" i="24"/>
  <c r="F211" i="24"/>
  <c r="G211" i="24"/>
  <c r="I211" i="24"/>
  <c r="J211" i="24"/>
  <c r="L212" i="24"/>
  <c r="M212" i="24"/>
  <c r="L213" i="24"/>
  <c r="M213" i="24"/>
  <c r="L214" i="24"/>
  <c r="M214" i="24"/>
  <c r="L215" i="24"/>
  <c r="M215" i="24"/>
  <c r="C216" i="24"/>
  <c r="D216" i="24"/>
  <c r="F216" i="24"/>
  <c r="G216" i="24"/>
  <c r="I216" i="24"/>
  <c r="J216" i="24"/>
  <c r="L217" i="24"/>
  <c r="M217" i="24"/>
  <c r="L218" i="24"/>
  <c r="M218" i="24"/>
  <c r="L219" i="24"/>
  <c r="M219" i="24"/>
  <c r="L220" i="24"/>
  <c r="M220" i="24"/>
  <c r="C224" i="24"/>
  <c r="D224" i="24"/>
  <c r="F224" i="24"/>
  <c r="G224" i="24"/>
  <c r="I224" i="24"/>
  <c r="J224" i="24"/>
  <c r="L225" i="24"/>
  <c r="M225" i="24"/>
  <c r="L226" i="24"/>
  <c r="M226" i="24"/>
  <c r="L227" i="24"/>
  <c r="M227" i="24"/>
  <c r="L228" i="24"/>
  <c r="M228" i="24"/>
  <c r="C229" i="24"/>
  <c r="D229" i="24"/>
  <c r="F229" i="24"/>
  <c r="G229" i="24"/>
  <c r="I229" i="24"/>
  <c r="J229" i="24"/>
  <c r="L230" i="24"/>
  <c r="M230" i="24"/>
  <c r="L231" i="24"/>
  <c r="M231" i="24"/>
  <c r="L232" i="24"/>
  <c r="M232" i="24"/>
  <c r="L233" i="24"/>
  <c r="M233" i="24"/>
  <c r="C234" i="24"/>
  <c r="D234" i="24"/>
  <c r="F234" i="24"/>
  <c r="G234" i="24"/>
  <c r="I234" i="24"/>
  <c r="J234" i="24"/>
  <c r="L235" i="24"/>
  <c r="M235" i="24"/>
  <c r="L236" i="24"/>
  <c r="M236" i="24"/>
  <c r="L237" i="24"/>
  <c r="M237" i="24"/>
  <c r="L238" i="24"/>
  <c r="M238" i="24"/>
  <c r="C239" i="24"/>
  <c r="D239" i="24"/>
  <c r="F239" i="24"/>
  <c r="G239" i="24"/>
  <c r="I239" i="24"/>
  <c r="J239" i="24"/>
  <c r="L240" i="24"/>
  <c r="M240" i="24"/>
  <c r="L241" i="24"/>
  <c r="M241" i="24"/>
  <c r="L242" i="24"/>
  <c r="M242" i="24"/>
  <c r="L243" i="24"/>
  <c r="M243" i="24"/>
  <c r="C244" i="24"/>
  <c r="D244" i="24"/>
  <c r="F244" i="24"/>
  <c r="G244" i="24"/>
  <c r="I244" i="24"/>
  <c r="J244" i="24"/>
  <c r="L245" i="24"/>
  <c r="M245" i="24"/>
  <c r="L246" i="24"/>
  <c r="M246" i="24"/>
  <c r="L247" i="24"/>
  <c r="M247" i="24"/>
  <c r="L248" i="24"/>
  <c r="M248" i="24"/>
  <c r="C252" i="24"/>
  <c r="D252" i="24"/>
  <c r="F252" i="24"/>
  <c r="G252" i="24"/>
  <c r="I252" i="24"/>
  <c r="J252" i="24"/>
  <c r="L253" i="24"/>
  <c r="M253" i="24"/>
  <c r="L254" i="24"/>
  <c r="M254" i="24"/>
  <c r="L255" i="24"/>
  <c r="M255" i="24"/>
  <c r="L256" i="24"/>
  <c r="M256" i="24"/>
  <c r="C258" i="24"/>
  <c r="D258" i="24"/>
  <c r="F258" i="24"/>
  <c r="G258" i="24"/>
  <c r="I258" i="24"/>
  <c r="J258" i="24"/>
  <c r="C259" i="24"/>
  <c r="D259" i="24"/>
  <c r="F259" i="24"/>
  <c r="G259" i="24"/>
  <c r="I259" i="24"/>
  <c r="J259" i="24"/>
  <c r="C260" i="24"/>
  <c r="D260" i="24"/>
  <c r="F260" i="24"/>
  <c r="G260" i="24"/>
  <c r="I260" i="24"/>
  <c r="J260" i="24"/>
  <c r="C261" i="24"/>
  <c r="D261" i="24"/>
  <c r="F261" i="24"/>
  <c r="G261" i="24"/>
  <c r="I261" i="24"/>
  <c r="J261" i="24"/>
  <c r="C262" i="24"/>
  <c r="D262" i="24"/>
  <c r="F262" i="24"/>
  <c r="G262" i="24"/>
  <c r="I262" i="24"/>
  <c r="J262" i="24"/>
  <c r="L263" i="24"/>
  <c r="M263" i="24"/>
  <c r="L264" i="24"/>
  <c r="M264" i="24"/>
  <c r="L266" i="24"/>
  <c r="M266" i="24"/>
  <c r="C267" i="24"/>
  <c r="D267" i="24"/>
  <c r="F267" i="24"/>
  <c r="G267" i="24"/>
  <c r="I267" i="24"/>
  <c r="J267" i="24"/>
  <c r="L268" i="24"/>
  <c r="M268" i="24"/>
  <c r="L269" i="24"/>
  <c r="M269" i="24"/>
  <c r="L270" i="24"/>
  <c r="M270" i="24"/>
  <c r="L271" i="24"/>
  <c r="M271" i="24"/>
  <c r="C272" i="24"/>
  <c r="D272" i="24"/>
  <c r="F272" i="24"/>
  <c r="G272" i="24"/>
  <c r="I272" i="24"/>
  <c r="J272" i="24"/>
  <c r="L273" i="24"/>
  <c r="M273" i="24"/>
  <c r="L274" i="24"/>
  <c r="M274" i="24"/>
  <c r="L275" i="24"/>
  <c r="M275" i="24"/>
  <c r="L276" i="24"/>
  <c r="M276" i="24"/>
  <c r="C280" i="24"/>
  <c r="D280" i="24"/>
  <c r="F280" i="24"/>
  <c r="G280" i="24"/>
  <c r="I280" i="24"/>
  <c r="J280" i="24"/>
  <c r="L281" i="24"/>
  <c r="M281" i="24"/>
  <c r="L282" i="24"/>
  <c r="M282" i="24"/>
  <c r="L283" i="24"/>
  <c r="M283" i="24"/>
  <c r="L284" i="24"/>
  <c r="M284" i="24"/>
  <c r="C285" i="24"/>
  <c r="D285" i="24"/>
  <c r="F285" i="24"/>
  <c r="G285" i="24"/>
  <c r="I285" i="24"/>
  <c r="J285" i="24"/>
  <c r="L286" i="24"/>
  <c r="M286" i="24"/>
  <c r="L287" i="24"/>
  <c r="M287" i="24"/>
  <c r="L288" i="24"/>
  <c r="M288" i="24"/>
  <c r="L289" i="24"/>
  <c r="M289" i="24"/>
  <c r="C290" i="24"/>
  <c r="D290" i="24"/>
  <c r="F290" i="24"/>
  <c r="G290" i="24"/>
  <c r="I290" i="24"/>
  <c r="J290" i="24"/>
  <c r="L291" i="24"/>
  <c r="M291" i="24"/>
  <c r="L292" i="24"/>
  <c r="M292" i="24"/>
  <c r="L293" i="24"/>
  <c r="M293" i="24"/>
  <c r="L294" i="24"/>
  <c r="M294" i="24"/>
  <c r="C295" i="24"/>
  <c r="D295" i="24"/>
  <c r="F295" i="24"/>
  <c r="G295" i="24"/>
  <c r="I295" i="24"/>
  <c r="J295" i="24"/>
  <c r="L296" i="24"/>
  <c r="M296" i="24"/>
  <c r="L297" i="24"/>
  <c r="M297" i="24"/>
  <c r="L298" i="24"/>
  <c r="M298" i="24"/>
  <c r="L299" i="24"/>
  <c r="M299" i="24"/>
  <c r="C303" i="24"/>
  <c r="D303" i="24"/>
  <c r="F303" i="24"/>
  <c r="G303" i="24"/>
  <c r="I303" i="24"/>
  <c r="J303" i="24"/>
  <c r="L304" i="24"/>
  <c r="M304" i="24"/>
  <c r="L305" i="24"/>
  <c r="M305" i="24"/>
  <c r="L306" i="24"/>
  <c r="M306" i="24"/>
  <c r="L307" i="24"/>
  <c r="M307" i="24"/>
  <c r="C308" i="24"/>
  <c r="D308" i="24"/>
  <c r="F308" i="24"/>
  <c r="G308" i="24"/>
  <c r="I308" i="24"/>
  <c r="J308" i="24"/>
  <c r="M308" i="24" s="1"/>
  <c r="L309" i="24"/>
  <c r="M309" i="24"/>
  <c r="L310" i="24"/>
  <c r="M310" i="24"/>
  <c r="L311" i="24"/>
  <c r="M311" i="24"/>
  <c r="L312" i="24"/>
  <c r="M312" i="24"/>
  <c r="C313" i="24"/>
  <c r="D313" i="24"/>
  <c r="F313" i="24"/>
  <c r="G313" i="24"/>
  <c r="I313" i="24"/>
  <c r="J313" i="24"/>
  <c r="L314" i="24"/>
  <c r="M314" i="24"/>
  <c r="L315" i="24"/>
  <c r="M315" i="24"/>
  <c r="L316" i="24"/>
  <c r="M316" i="24"/>
  <c r="L317" i="24"/>
  <c r="M317" i="24"/>
  <c r="C321" i="24"/>
  <c r="D321" i="24"/>
  <c r="F321" i="24"/>
  <c r="G321" i="24"/>
  <c r="I321" i="24"/>
  <c r="J321" i="24"/>
  <c r="L322" i="24"/>
  <c r="M322" i="24"/>
  <c r="L323" i="24"/>
  <c r="M323" i="24"/>
  <c r="L324" i="24"/>
  <c r="M324" i="24"/>
  <c r="L325" i="24"/>
  <c r="M325" i="24"/>
  <c r="C326" i="24"/>
  <c r="D326" i="24"/>
  <c r="F326" i="24"/>
  <c r="G326" i="24"/>
  <c r="I326" i="24"/>
  <c r="J326" i="24"/>
  <c r="L327" i="24"/>
  <c r="M327" i="24"/>
  <c r="L328" i="24"/>
  <c r="M328" i="24"/>
  <c r="L329" i="24"/>
  <c r="M329" i="24"/>
  <c r="L330" i="24"/>
  <c r="M330" i="24"/>
  <c r="C331" i="24"/>
  <c r="D331" i="24"/>
  <c r="F331" i="24"/>
  <c r="G331" i="24"/>
  <c r="I331" i="24"/>
  <c r="J331" i="24"/>
  <c r="M331" i="24" s="1"/>
  <c r="L332" i="24"/>
  <c r="M332" i="24"/>
  <c r="L333" i="24"/>
  <c r="M333" i="24"/>
  <c r="L334" i="24"/>
  <c r="M334" i="24"/>
  <c r="L335" i="24"/>
  <c r="M335" i="24"/>
  <c r="L150" i="24" l="1"/>
  <c r="L117" i="24"/>
  <c r="D139" i="24"/>
  <c r="C139" i="24"/>
  <c r="C10" i="24" s="1"/>
  <c r="L201" i="24"/>
  <c r="L79" i="24"/>
  <c r="L15" i="24"/>
  <c r="M244" i="24"/>
  <c r="L41" i="24"/>
  <c r="M321" i="24"/>
  <c r="G140" i="24"/>
  <c r="L252" i="24"/>
  <c r="F140" i="24"/>
  <c r="L178" i="24"/>
  <c r="M224" i="24"/>
  <c r="M209" i="24"/>
  <c r="L65" i="24"/>
  <c r="L326" i="24"/>
  <c r="L267" i="24"/>
  <c r="L224" i="24"/>
  <c r="M196" i="24"/>
  <c r="M28" i="24"/>
  <c r="G138" i="24"/>
  <c r="M104" i="24"/>
  <c r="L290" i="24"/>
  <c r="L260" i="24"/>
  <c r="L244" i="24"/>
  <c r="M160" i="24"/>
  <c r="M148" i="24"/>
  <c r="M127" i="24"/>
  <c r="M64" i="24"/>
  <c r="M51" i="24"/>
  <c r="M272" i="24"/>
  <c r="L160" i="24"/>
  <c r="L148" i="24"/>
  <c r="L127" i="24"/>
  <c r="L64" i="24"/>
  <c r="L51" i="24"/>
  <c r="L313" i="24"/>
  <c r="L211" i="24"/>
  <c r="M295" i="24"/>
  <c r="L280" i="24"/>
  <c r="L234" i="24"/>
  <c r="M258" i="24"/>
  <c r="G141" i="24"/>
  <c r="F138" i="24"/>
  <c r="L188" i="24"/>
  <c r="L99" i="24"/>
  <c r="L303" i="24"/>
  <c r="L23" i="24"/>
  <c r="L17" i="24"/>
  <c r="M285" i="24"/>
  <c r="M239" i="24"/>
  <c r="L146" i="24"/>
  <c r="L62" i="24"/>
  <c r="C141" i="24"/>
  <c r="M262" i="24"/>
  <c r="M259" i="24"/>
  <c r="C12" i="24"/>
  <c r="M188" i="24"/>
  <c r="M183" i="24"/>
  <c r="M173" i="24"/>
  <c r="M147" i="24"/>
  <c r="M122" i="24"/>
  <c r="M112" i="24"/>
  <c r="M23" i="24"/>
  <c r="M16" i="24"/>
  <c r="C257" i="24"/>
  <c r="L261" i="24"/>
  <c r="L259" i="24"/>
  <c r="M234" i="24"/>
  <c r="C140" i="24"/>
  <c r="C11" i="24" s="1"/>
  <c r="M99" i="24"/>
  <c r="M89" i="24"/>
  <c r="M84" i="24"/>
  <c r="M71" i="24"/>
  <c r="M62" i="24"/>
  <c r="M46" i="24"/>
  <c r="M33" i="24"/>
  <c r="G61" i="24"/>
  <c r="F13" i="24"/>
  <c r="C206" i="24"/>
  <c r="J140" i="24"/>
  <c r="J11" i="24" s="1"/>
  <c r="G139" i="24"/>
  <c r="M139" i="24" s="1"/>
  <c r="D138" i="24"/>
  <c r="D9" i="24" s="1"/>
  <c r="J13" i="24"/>
  <c r="D13" i="24"/>
  <c r="L331" i="24"/>
  <c r="L321" i="24"/>
  <c r="L308" i="24"/>
  <c r="L295" i="24"/>
  <c r="L285" i="24"/>
  <c r="L272" i="24"/>
  <c r="F257" i="24"/>
  <c r="M260" i="24"/>
  <c r="L258" i="24"/>
  <c r="M252" i="24"/>
  <c r="L239" i="24"/>
  <c r="L229" i="24"/>
  <c r="M216" i="24"/>
  <c r="D206" i="24"/>
  <c r="M211" i="24"/>
  <c r="J141" i="24"/>
  <c r="D141" i="24"/>
  <c r="D12" i="24" s="1"/>
  <c r="L209" i="24"/>
  <c r="F139" i="24"/>
  <c r="F10" i="24" s="1"/>
  <c r="L207" i="24"/>
  <c r="C138" i="24"/>
  <c r="L196" i="24"/>
  <c r="M178" i="24"/>
  <c r="M165" i="24"/>
  <c r="L155" i="24"/>
  <c r="F145" i="24"/>
  <c r="L149" i="24"/>
  <c r="M146" i="24"/>
  <c r="L132" i="24"/>
  <c r="M117" i="24"/>
  <c r="L104" i="24"/>
  <c r="L94" i="24"/>
  <c r="M79" i="24"/>
  <c r="J61" i="24"/>
  <c r="D61" i="24"/>
  <c r="M65" i="24"/>
  <c r="L63" i="24"/>
  <c r="L56" i="24"/>
  <c r="M41" i="24"/>
  <c r="L28" i="24"/>
  <c r="L18" i="24"/>
  <c r="C13" i="24"/>
  <c r="J206" i="24"/>
  <c r="C145" i="24"/>
  <c r="F141" i="24"/>
  <c r="F12" i="24" s="1"/>
  <c r="D140" i="24"/>
  <c r="D11" i="24" s="1"/>
  <c r="J138" i="24"/>
  <c r="J9" i="24" s="1"/>
  <c r="G145" i="24"/>
  <c r="F61" i="24"/>
  <c r="M326" i="24"/>
  <c r="M313" i="24"/>
  <c r="M303" i="24"/>
  <c r="M290" i="24"/>
  <c r="M280" i="24"/>
  <c r="J257" i="24"/>
  <c r="D257" i="24"/>
  <c r="M261" i="24"/>
  <c r="M229" i="24"/>
  <c r="L216" i="24"/>
  <c r="F206" i="24"/>
  <c r="L210" i="24"/>
  <c r="M201" i="24"/>
  <c r="L183" i="24"/>
  <c r="L173" i="24"/>
  <c r="M155" i="24"/>
  <c r="M149" i="24"/>
  <c r="L147" i="24"/>
  <c r="M132" i="24"/>
  <c r="L122" i="24"/>
  <c r="L112" i="24"/>
  <c r="M94" i="24"/>
  <c r="L84" i="24"/>
  <c r="L71" i="24"/>
  <c r="I61" i="24"/>
  <c r="C61" i="24"/>
  <c r="M63" i="24"/>
  <c r="M56" i="24"/>
  <c r="L46" i="24"/>
  <c r="L33" i="24"/>
  <c r="G13" i="24"/>
  <c r="L16" i="24"/>
  <c r="L14" i="24"/>
  <c r="C9" i="24"/>
  <c r="G11" i="24"/>
  <c r="G12" i="24"/>
  <c r="G9" i="24"/>
  <c r="G206" i="24"/>
  <c r="I257" i="24"/>
  <c r="M267" i="24"/>
  <c r="G257" i="24"/>
  <c r="M207" i="24"/>
  <c r="M150" i="24"/>
  <c r="I145" i="24"/>
  <c r="I141" i="24"/>
  <c r="I140" i="24"/>
  <c r="I139" i="24"/>
  <c r="I138" i="24"/>
  <c r="M18" i="24"/>
  <c r="J12" i="24"/>
  <c r="M14" i="24"/>
  <c r="F9" i="24"/>
  <c r="I13" i="24"/>
  <c r="I12" i="24"/>
  <c r="F11" i="24"/>
  <c r="J10" i="24"/>
  <c r="D10" i="24"/>
  <c r="L262" i="24"/>
  <c r="M210" i="24"/>
  <c r="M17" i="24"/>
  <c r="M208" i="24"/>
  <c r="I206" i="24"/>
  <c r="J145" i="24"/>
  <c r="D145" i="24"/>
  <c r="M15" i="24"/>
  <c r="Q303" i="24"/>
  <c r="R303" i="24"/>
  <c r="T303" i="24"/>
  <c r="U303" i="24"/>
  <c r="L138" i="24" l="1"/>
  <c r="G137" i="24"/>
  <c r="G8" i="24" s="1"/>
  <c r="J137" i="24"/>
  <c r="C137" i="24"/>
  <c r="C8" i="24" s="1"/>
  <c r="M13" i="24"/>
  <c r="D137" i="24"/>
  <c r="D8" i="24" s="1"/>
  <c r="M138" i="24"/>
  <c r="L145" i="24"/>
  <c r="F137" i="24"/>
  <c r="F8" i="24" s="1"/>
  <c r="L140" i="24"/>
  <c r="M12" i="24"/>
  <c r="L139" i="24"/>
  <c r="L141" i="24"/>
  <c r="G10" i="24"/>
  <c r="M10" i="24" s="1"/>
  <c r="L61" i="24"/>
  <c r="M141" i="24"/>
  <c r="M140" i="24"/>
  <c r="J8" i="24"/>
  <c r="M11" i="24"/>
  <c r="I9" i="24"/>
  <c r="L9" i="24" s="1"/>
  <c r="M257" i="24"/>
  <c r="L257" i="24"/>
  <c r="M61" i="24"/>
  <c r="M9" i="24"/>
  <c r="I10" i="24"/>
  <c r="L10" i="24" s="1"/>
  <c r="M145" i="24"/>
  <c r="I11" i="24"/>
  <c r="L11" i="24" s="1"/>
  <c r="L13" i="24"/>
  <c r="M137" i="24"/>
  <c r="L206" i="24"/>
  <c r="I137" i="24"/>
  <c r="L12" i="24"/>
  <c r="M206" i="24"/>
  <c r="X303" i="24"/>
  <c r="W303" i="24"/>
  <c r="X335" i="24"/>
  <c r="W335" i="24"/>
  <c r="X334" i="24"/>
  <c r="W334" i="24"/>
  <c r="X333" i="24"/>
  <c r="W333" i="24"/>
  <c r="X332" i="24"/>
  <c r="W332" i="24"/>
  <c r="X330" i="24"/>
  <c r="W330" i="24"/>
  <c r="X329" i="24"/>
  <c r="W329" i="24"/>
  <c r="X328" i="24"/>
  <c r="W328" i="24"/>
  <c r="X327" i="24"/>
  <c r="W327" i="24"/>
  <c r="X325" i="24"/>
  <c r="W325" i="24"/>
  <c r="X324" i="24"/>
  <c r="W324" i="24"/>
  <c r="X323" i="24"/>
  <c r="W323" i="24"/>
  <c r="X322" i="24"/>
  <c r="W322" i="24"/>
  <c r="X317" i="24"/>
  <c r="W317" i="24"/>
  <c r="X316" i="24"/>
  <c r="W316" i="24"/>
  <c r="X315" i="24"/>
  <c r="W315" i="24"/>
  <c r="X314" i="24"/>
  <c r="W314" i="24"/>
  <c r="X312" i="24"/>
  <c r="W312" i="24"/>
  <c r="X311" i="24"/>
  <c r="W311" i="24"/>
  <c r="X310" i="24"/>
  <c r="W310" i="24"/>
  <c r="X309" i="24"/>
  <c r="W309" i="24"/>
  <c r="X307" i="24"/>
  <c r="W307" i="24"/>
  <c r="X306" i="24"/>
  <c r="W306" i="24"/>
  <c r="X305" i="24"/>
  <c r="W305" i="24"/>
  <c r="X304" i="24"/>
  <c r="W304" i="24"/>
  <c r="X299" i="24"/>
  <c r="W299" i="24"/>
  <c r="X298" i="24"/>
  <c r="W298" i="24"/>
  <c r="X297" i="24"/>
  <c r="W297" i="24"/>
  <c r="X296" i="24"/>
  <c r="W296" i="24"/>
  <c r="X294" i="24"/>
  <c r="W294" i="24"/>
  <c r="X293" i="24"/>
  <c r="W293" i="24"/>
  <c r="X292" i="24"/>
  <c r="W292" i="24"/>
  <c r="X291" i="24"/>
  <c r="W291" i="24"/>
  <c r="X289" i="24"/>
  <c r="W289" i="24"/>
  <c r="X288" i="24"/>
  <c r="W288" i="24"/>
  <c r="X287" i="24"/>
  <c r="W287" i="24"/>
  <c r="X286" i="24"/>
  <c r="W286" i="24"/>
  <c r="X284" i="24"/>
  <c r="W284" i="24"/>
  <c r="X283" i="24"/>
  <c r="W283" i="24"/>
  <c r="X282" i="24"/>
  <c r="W282" i="24"/>
  <c r="X281" i="24"/>
  <c r="W281" i="24"/>
  <c r="X276" i="24"/>
  <c r="W276" i="24"/>
  <c r="X275" i="24"/>
  <c r="W275" i="24"/>
  <c r="X274" i="24"/>
  <c r="W274" i="24"/>
  <c r="X273" i="24"/>
  <c r="W273" i="24"/>
  <c r="X271" i="24"/>
  <c r="W271" i="24"/>
  <c r="X270" i="24"/>
  <c r="W270" i="24"/>
  <c r="X269" i="24"/>
  <c r="W269" i="24"/>
  <c r="X268" i="24"/>
  <c r="W268" i="24"/>
  <c r="X266" i="24"/>
  <c r="W266" i="24"/>
  <c r="X265" i="24"/>
  <c r="W265" i="24"/>
  <c r="X264" i="24"/>
  <c r="W264" i="24"/>
  <c r="X263" i="24"/>
  <c r="W263" i="24"/>
  <c r="X256" i="24"/>
  <c r="W256" i="24"/>
  <c r="X255" i="24"/>
  <c r="W255" i="24"/>
  <c r="X254" i="24"/>
  <c r="W254" i="24"/>
  <c r="X253" i="24"/>
  <c r="W253" i="24"/>
  <c r="X248" i="24"/>
  <c r="W248" i="24"/>
  <c r="X247" i="24"/>
  <c r="W247" i="24"/>
  <c r="X246" i="24"/>
  <c r="W246" i="24"/>
  <c r="X245" i="24"/>
  <c r="W245" i="24"/>
  <c r="X243" i="24"/>
  <c r="W243" i="24"/>
  <c r="X242" i="24"/>
  <c r="W242" i="24"/>
  <c r="X241" i="24"/>
  <c r="W241" i="24"/>
  <c r="X240" i="24"/>
  <c r="W240" i="24"/>
  <c r="X238" i="24"/>
  <c r="W238" i="24"/>
  <c r="X237" i="24"/>
  <c r="W237" i="24"/>
  <c r="X236" i="24"/>
  <c r="W236" i="24"/>
  <c r="X235" i="24"/>
  <c r="W235" i="24"/>
  <c r="X233" i="24"/>
  <c r="W233" i="24"/>
  <c r="X232" i="24"/>
  <c r="W232" i="24"/>
  <c r="X231" i="24"/>
  <c r="W231" i="24"/>
  <c r="X230" i="24"/>
  <c r="W230" i="24"/>
  <c r="X228" i="24"/>
  <c r="W228" i="24"/>
  <c r="X227" i="24"/>
  <c r="W227" i="24"/>
  <c r="X226" i="24"/>
  <c r="W226" i="24"/>
  <c r="X225" i="24"/>
  <c r="W225" i="24"/>
  <c r="X220" i="24"/>
  <c r="W220" i="24"/>
  <c r="X219" i="24"/>
  <c r="W219" i="24"/>
  <c r="X218" i="24"/>
  <c r="W218" i="24"/>
  <c r="X217" i="24"/>
  <c r="W217" i="24"/>
  <c r="X215" i="24"/>
  <c r="W215" i="24"/>
  <c r="X214" i="24"/>
  <c r="W214" i="24"/>
  <c r="X213" i="24"/>
  <c r="W213" i="24"/>
  <c r="X212" i="24"/>
  <c r="W212" i="24"/>
  <c r="X205" i="24"/>
  <c r="W205" i="24"/>
  <c r="X204" i="24"/>
  <c r="W204" i="24"/>
  <c r="X203" i="24"/>
  <c r="W203" i="24"/>
  <c r="X202" i="24"/>
  <c r="W202" i="24"/>
  <c r="X200" i="24"/>
  <c r="W200" i="24"/>
  <c r="X199" i="24"/>
  <c r="W199" i="24"/>
  <c r="X198" i="24"/>
  <c r="W198" i="24"/>
  <c r="X197" i="24"/>
  <c r="W197" i="24"/>
  <c r="X192" i="24"/>
  <c r="W192" i="24"/>
  <c r="X191" i="24"/>
  <c r="W191" i="24"/>
  <c r="X190" i="24"/>
  <c r="W190" i="24"/>
  <c r="X189" i="24"/>
  <c r="W189" i="24"/>
  <c r="X187" i="24"/>
  <c r="W187" i="24"/>
  <c r="X186" i="24"/>
  <c r="W186" i="24"/>
  <c r="X185" i="24"/>
  <c r="W185" i="24"/>
  <c r="X184" i="24"/>
  <c r="W184" i="24"/>
  <c r="X182" i="24"/>
  <c r="W182" i="24"/>
  <c r="X181" i="24"/>
  <c r="W181" i="24"/>
  <c r="X180" i="24"/>
  <c r="W180" i="24"/>
  <c r="X179" i="24"/>
  <c r="W179" i="24"/>
  <c r="X177" i="24"/>
  <c r="W177" i="24"/>
  <c r="X176" i="24"/>
  <c r="W176" i="24"/>
  <c r="X175" i="24"/>
  <c r="W175" i="24"/>
  <c r="X174" i="24"/>
  <c r="W174" i="24"/>
  <c r="X169" i="24"/>
  <c r="W169" i="24"/>
  <c r="X168" i="24"/>
  <c r="W168" i="24"/>
  <c r="X167" i="24"/>
  <c r="W167" i="24"/>
  <c r="X166" i="24"/>
  <c r="W166" i="24"/>
  <c r="X164" i="24"/>
  <c r="W164" i="24"/>
  <c r="X163" i="24"/>
  <c r="W163" i="24"/>
  <c r="X162" i="24"/>
  <c r="W162" i="24"/>
  <c r="X161" i="24"/>
  <c r="W161" i="24"/>
  <c r="X159" i="24"/>
  <c r="W159" i="24"/>
  <c r="X158" i="24"/>
  <c r="W158" i="24"/>
  <c r="X157" i="24"/>
  <c r="W157" i="24"/>
  <c r="X156" i="24"/>
  <c r="W156" i="24"/>
  <c r="X154" i="24"/>
  <c r="W154" i="24"/>
  <c r="X153" i="24"/>
  <c r="W153" i="24"/>
  <c r="X152" i="24"/>
  <c r="W152" i="24"/>
  <c r="X151" i="24"/>
  <c r="W151" i="24"/>
  <c r="X136" i="24"/>
  <c r="W136" i="24"/>
  <c r="X135" i="24"/>
  <c r="W135" i="24"/>
  <c r="X134" i="24"/>
  <c r="W134" i="24"/>
  <c r="X133" i="24"/>
  <c r="W133" i="24"/>
  <c r="X131" i="24"/>
  <c r="W131" i="24"/>
  <c r="X130" i="24"/>
  <c r="W130" i="24"/>
  <c r="X129" i="24"/>
  <c r="W129" i="24"/>
  <c r="X128" i="24"/>
  <c r="W128" i="24"/>
  <c r="X126" i="24"/>
  <c r="W126" i="24"/>
  <c r="X125" i="24"/>
  <c r="W125" i="24"/>
  <c r="X124" i="24"/>
  <c r="W124" i="24"/>
  <c r="X123" i="24"/>
  <c r="W123" i="24"/>
  <c r="X121" i="24"/>
  <c r="W121" i="24"/>
  <c r="X120" i="24"/>
  <c r="W120" i="24"/>
  <c r="X119" i="24"/>
  <c r="W119" i="24"/>
  <c r="X118" i="24"/>
  <c r="W118" i="24"/>
  <c r="X116" i="24"/>
  <c r="W116" i="24"/>
  <c r="X115" i="24"/>
  <c r="W115" i="24"/>
  <c r="X114" i="24"/>
  <c r="W114" i="24"/>
  <c r="X113" i="24"/>
  <c r="W113" i="24"/>
  <c r="X108" i="24"/>
  <c r="W108" i="24"/>
  <c r="X107" i="24"/>
  <c r="W107" i="24"/>
  <c r="X106" i="24"/>
  <c r="W106" i="24"/>
  <c r="X105" i="24"/>
  <c r="W105" i="24"/>
  <c r="X103" i="24"/>
  <c r="W103" i="24"/>
  <c r="X102" i="24"/>
  <c r="W102" i="24"/>
  <c r="X101" i="24"/>
  <c r="W101" i="24"/>
  <c r="X100" i="24"/>
  <c r="W100" i="24"/>
  <c r="X98" i="24"/>
  <c r="W98" i="24"/>
  <c r="X97" i="24"/>
  <c r="W97" i="24"/>
  <c r="X96" i="24"/>
  <c r="W96" i="24"/>
  <c r="X95" i="24"/>
  <c r="W95" i="24"/>
  <c r="X93" i="24"/>
  <c r="W93" i="24"/>
  <c r="X92" i="24"/>
  <c r="W92" i="24"/>
  <c r="X91" i="24"/>
  <c r="W91" i="24"/>
  <c r="X90" i="24"/>
  <c r="W90" i="24"/>
  <c r="X88" i="24"/>
  <c r="W88" i="24"/>
  <c r="X87" i="24"/>
  <c r="W87" i="24"/>
  <c r="X86" i="24"/>
  <c r="W86" i="24"/>
  <c r="X85" i="24"/>
  <c r="W85" i="24"/>
  <c r="X83" i="24"/>
  <c r="W83" i="24"/>
  <c r="X82" i="24"/>
  <c r="W82" i="24"/>
  <c r="X81" i="24"/>
  <c r="W81" i="24"/>
  <c r="X80" i="24"/>
  <c r="W80" i="24"/>
  <c r="X75" i="24"/>
  <c r="W75" i="24"/>
  <c r="X74" i="24"/>
  <c r="W74" i="24"/>
  <c r="X73" i="24"/>
  <c r="W73" i="24"/>
  <c r="X72" i="24"/>
  <c r="W72" i="24"/>
  <c r="X60" i="24"/>
  <c r="W60" i="24"/>
  <c r="X59" i="24"/>
  <c r="W59" i="24"/>
  <c r="X58" i="24"/>
  <c r="W58" i="24"/>
  <c r="X57" i="24"/>
  <c r="W57" i="24"/>
  <c r="X55" i="24"/>
  <c r="W55" i="24"/>
  <c r="X54" i="24"/>
  <c r="W54" i="24"/>
  <c r="X53" i="24"/>
  <c r="W53" i="24"/>
  <c r="X52" i="24"/>
  <c r="W52" i="24"/>
  <c r="X50" i="24"/>
  <c r="W50" i="24"/>
  <c r="X49" i="24"/>
  <c r="W49" i="24"/>
  <c r="X48" i="24"/>
  <c r="W48" i="24"/>
  <c r="X47" i="24"/>
  <c r="W47" i="24"/>
  <c r="X45" i="24"/>
  <c r="W45" i="24"/>
  <c r="X44" i="24"/>
  <c r="W44" i="24"/>
  <c r="X43" i="24"/>
  <c r="W43" i="24"/>
  <c r="X42" i="24"/>
  <c r="W42" i="24"/>
  <c r="X37" i="24"/>
  <c r="W37" i="24"/>
  <c r="X36" i="24"/>
  <c r="W36" i="24"/>
  <c r="X35" i="24"/>
  <c r="W35" i="24"/>
  <c r="X34" i="24"/>
  <c r="W34" i="24"/>
  <c r="X32" i="24"/>
  <c r="W32" i="24"/>
  <c r="X31" i="24"/>
  <c r="W31" i="24"/>
  <c r="X30" i="24"/>
  <c r="W30" i="24"/>
  <c r="X29" i="24"/>
  <c r="W29" i="24"/>
  <c r="X27" i="24"/>
  <c r="W27" i="24"/>
  <c r="X26" i="24"/>
  <c r="W26" i="24"/>
  <c r="X25" i="24"/>
  <c r="W25" i="24"/>
  <c r="X24" i="24"/>
  <c r="W24" i="24"/>
  <c r="X22" i="24"/>
  <c r="W22" i="24"/>
  <c r="X21" i="24"/>
  <c r="W21" i="24"/>
  <c r="X20" i="24"/>
  <c r="W20" i="24"/>
  <c r="X19" i="24"/>
  <c r="W19" i="24"/>
  <c r="X66" i="24"/>
  <c r="W66" i="24"/>
  <c r="U33" i="24"/>
  <c r="T33" i="24"/>
  <c r="U28" i="24"/>
  <c r="T28" i="24"/>
  <c r="U23" i="24"/>
  <c r="T23" i="24"/>
  <c r="U18" i="24"/>
  <c r="T18" i="24"/>
  <c r="U17" i="24"/>
  <c r="T17" i="24"/>
  <c r="U16" i="24"/>
  <c r="T16" i="24"/>
  <c r="U15" i="24"/>
  <c r="T15" i="24"/>
  <c r="U14" i="24"/>
  <c r="T14" i="24"/>
  <c r="R33" i="24"/>
  <c r="Q33" i="24"/>
  <c r="R28" i="24"/>
  <c r="Q28" i="24"/>
  <c r="R23" i="24"/>
  <c r="Q23" i="24"/>
  <c r="R18" i="24"/>
  <c r="Q18" i="24"/>
  <c r="R17" i="24"/>
  <c r="Q17" i="24"/>
  <c r="R16" i="24"/>
  <c r="Q16" i="24"/>
  <c r="R15" i="24"/>
  <c r="Q15" i="24"/>
  <c r="R14" i="24"/>
  <c r="W14" i="24"/>
  <c r="U56" i="24"/>
  <c r="T56" i="24"/>
  <c r="R56" i="24"/>
  <c r="Q56" i="24"/>
  <c r="U51" i="24"/>
  <c r="T51" i="24"/>
  <c r="R51" i="24"/>
  <c r="Q51" i="24"/>
  <c r="U46" i="24"/>
  <c r="T46" i="24"/>
  <c r="R46" i="24"/>
  <c r="Q46" i="24"/>
  <c r="U41" i="24"/>
  <c r="T41" i="24"/>
  <c r="R41" i="24"/>
  <c r="Q41" i="24"/>
  <c r="M8" i="24" l="1"/>
  <c r="L137" i="24"/>
  <c r="X14" i="24"/>
  <c r="I8" i="24"/>
  <c r="L8" i="24" s="1"/>
  <c r="W16" i="24"/>
  <c r="X16" i="24"/>
  <c r="W28" i="24"/>
  <c r="X17" i="24"/>
  <c r="X23" i="24"/>
  <c r="X28" i="24"/>
  <c r="X33" i="24"/>
  <c r="X15" i="24"/>
  <c r="W46" i="24"/>
  <c r="R13" i="24"/>
  <c r="W56" i="24"/>
  <c r="W41" i="24"/>
  <c r="W51" i="24"/>
  <c r="X41" i="24"/>
  <c r="X18" i="24"/>
  <c r="W15" i="24"/>
  <c r="W17" i="24"/>
  <c r="W23" i="24"/>
  <c r="W33" i="24"/>
  <c r="X46" i="24"/>
  <c r="X51" i="24"/>
  <c r="X56" i="24"/>
  <c r="Q13" i="24"/>
  <c r="W18" i="24"/>
  <c r="T13" i="24"/>
  <c r="U13" i="24"/>
  <c r="X13" i="24" l="1"/>
  <c r="W13" i="24"/>
  <c r="U272" i="24"/>
  <c r="T272" i="24"/>
  <c r="R272" i="24"/>
  <c r="Q272" i="24"/>
  <c r="X272" i="24" l="1"/>
  <c r="W272" i="24"/>
  <c r="Q79" i="24"/>
  <c r="R79" i="24"/>
  <c r="T79" i="24"/>
  <c r="U79" i="24"/>
  <c r="U149" i="24"/>
  <c r="T149" i="24"/>
  <c r="R149" i="24"/>
  <c r="Q149" i="24"/>
  <c r="X261" i="24"/>
  <c r="W261" i="24"/>
  <c r="X260" i="24"/>
  <c r="W260" i="24"/>
  <c r="X259" i="24"/>
  <c r="W258" i="24"/>
  <c r="U262" i="24"/>
  <c r="T262" i="24"/>
  <c r="R262" i="24"/>
  <c r="Q262" i="24"/>
  <c r="U210" i="24"/>
  <c r="T210" i="24"/>
  <c r="U209" i="24"/>
  <c r="T209" i="24"/>
  <c r="U208" i="24"/>
  <c r="T208" i="24"/>
  <c r="U207" i="24"/>
  <c r="T207" i="24"/>
  <c r="R210" i="24"/>
  <c r="X210" i="24" s="1"/>
  <c r="Q210" i="24"/>
  <c r="W210" i="24" s="1"/>
  <c r="R209" i="24"/>
  <c r="X209" i="24" s="1"/>
  <c r="Q209" i="24"/>
  <c r="W209" i="24" s="1"/>
  <c r="R208" i="24"/>
  <c r="X208" i="24" s="1"/>
  <c r="Q208" i="24"/>
  <c r="W208" i="24" s="1"/>
  <c r="R207" i="24"/>
  <c r="X207" i="24" s="1"/>
  <c r="Q207" i="24"/>
  <c r="W207" i="24" s="1"/>
  <c r="U148" i="24"/>
  <c r="T148" i="24"/>
  <c r="U147" i="24"/>
  <c r="T147" i="24"/>
  <c r="U146" i="24"/>
  <c r="T146" i="24"/>
  <c r="R148" i="24"/>
  <c r="Q148" i="24"/>
  <c r="U65" i="24"/>
  <c r="T65" i="24"/>
  <c r="U64" i="24"/>
  <c r="T64" i="24"/>
  <c r="U63" i="24"/>
  <c r="T63" i="24"/>
  <c r="U62" i="24"/>
  <c r="T62" i="24"/>
  <c r="R65" i="24"/>
  <c r="Q65" i="24"/>
  <c r="R64" i="24"/>
  <c r="Q64" i="24"/>
  <c r="R63" i="24"/>
  <c r="Q63" i="24"/>
  <c r="R62" i="24"/>
  <c r="Q62" i="24"/>
  <c r="U66" i="24"/>
  <c r="T66" i="24"/>
  <c r="R66" i="24"/>
  <c r="Q66" i="24"/>
  <c r="U331" i="24"/>
  <c r="T331" i="24"/>
  <c r="R331" i="24"/>
  <c r="Q331" i="24"/>
  <c r="U326" i="24"/>
  <c r="T326" i="24"/>
  <c r="R326" i="24"/>
  <c r="Q326" i="24"/>
  <c r="U321" i="24"/>
  <c r="T321" i="24"/>
  <c r="R321" i="24"/>
  <c r="Q321" i="24"/>
  <c r="U313" i="24"/>
  <c r="T313" i="24"/>
  <c r="R313" i="24"/>
  <c r="Q313" i="24"/>
  <c r="U308" i="24"/>
  <c r="T308" i="24"/>
  <c r="R308" i="24"/>
  <c r="Q308" i="24"/>
  <c r="U295" i="24"/>
  <c r="T295" i="24"/>
  <c r="R295" i="24"/>
  <c r="Q295" i="24"/>
  <c r="U290" i="24"/>
  <c r="T290" i="24"/>
  <c r="R290" i="24"/>
  <c r="Q290" i="24"/>
  <c r="U285" i="24"/>
  <c r="T285" i="24"/>
  <c r="R285" i="24"/>
  <c r="Q285" i="24"/>
  <c r="U280" i="24"/>
  <c r="T280" i="24"/>
  <c r="R280" i="24"/>
  <c r="Q280" i="24"/>
  <c r="U267" i="24"/>
  <c r="T267" i="24"/>
  <c r="R267" i="24"/>
  <c r="Q267" i="24"/>
  <c r="U252" i="24"/>
  <c r="T252" i="24"/>
  <c r="R252" i="24"/>
  <c r="Q252" i="24"/>
  <c r="U244" i="24"/>
  <c r="T244" i="24"/>
  <c r="R244" i="24"/>
  <c r="Q244" i="24"/>
  <c r="U239" i="24"/>
  <c r="T239" i="24"/>
  <c r="R239" i="24"/>
  <c r="Q239" i="24"/>
  <c r="U234" i="24"/>
  <c r="T234" i="24"/>
  <c r="R234" i="24"/>
  <c r="Q234" i="24"/>
  <c r="U229" i="24"/>
  <c r="T229" i="24"/>
  <c r="R229" i="24"/>
  <c r="Q229" i="24"/>
  <c r="U224" i="24"/>
  <c r="T224" i="24"/>
  <c r="R224" i="24"/>
  <c r="Q224" i="24"/>
  <c r="U216" i="24"/>
  <c r="T216" i="24"/>
  <c r="R216" i="24"/>
  <c r="Q216" i="24"/>
  <c r="U211" i="24"/>
  <c r="T211" i="24"/>
  <c r="R211" i="24"/>
  <c r="Q211" i="24"/>
  <c r="U201" i="24"/>
  <c r="T201" i="24"/>
  <c r="R201" i="24"/>
  <c r="Q201" i="24"/>
  <c r="U196" i="24"/>
  <c r="T196" i="24"/>
  <c r="R196" i="24"/>
  <c r="Q196" i="24"/>
  <c r="U188" i="24"/>
  <c r="T188" i="24"/>
  <c r="R188" i="24"/>
  <c r="Q188" i="24"/>
  <c r="U183" i="24"/>
  <c r="T183" i="24"/>
  <c r="R183" i="24"/>
  <c r="Q183" i="24"/>
  <c r="U178" i="24"/>
  <c r="T178" i="24"/>
  <c r="R178" i="24"/>
  <c r="Q178" i="24"/>
  <c r="U173" i="24"/>
  <c r="T173" i="24"/>
  <c r="R173" i="24"/>
  <c r="Q173" i="24"/>
  <c r="U165" i="24"/>
  <c r="T165" i="24"/>
  <c r="R165" i="24"/>
  <c r="Q165" i="24"/>
  <c r="U160" i="24"/>
  <c r="T160" i="24"/>
  <c r="R160" i="24"/>
  <c r="Q160" i="24"/>
  <c r="U155" i="24"/>
  <c r="T155" i="24"/>
  <c r="R155" i="24"/>
  <c r="Q155" i="24"/>
  <c r="U150" i="24"/>
  <c r="T150" i="24"/>
  <c r="R150" i="24"/>
  <c r="Q150" i="24"/>
  <c r="U132" i="24"/>
  <c r="T132" i="24"/>
  <c r="R132" i="24"/>
  <c r="Q132" i="24"/>
  <c r="U127" i="24"/>
  <c r="T127" i="24"/>
  <c r="R127" i="24"/>
  <c r="Q127" i="24"/>
  <c r="U122" i="24"/>
  <c r="T122" i="24"/>
  <c r="R122" i="24"/>
  <c r="Q122" i="24"/>
  <c r="U117" i="24"/>
  <c r="T117" i="24"/>
  <c r="R117" i="24"/>
  <c r="Q117" i="24"/>
  <c r="U112" i="24"/>
  <c r="T112" i="24"/>
  <c r="R112" i="24"/>
  <c r="Q112" i="24"/>
  <c r="U104" i="24"/>
  <c r="T104" i="24"/>
  <c r="R104" i="24"/>
  <c r="Q104" i="24"/>
  <c r="U99" i="24"/>
  <c r="T99" i="24"/>
  <c r="R99" i="24"/>
  <c r="Q99" i="24"/>
  <c r="U94" i="24"/>
  <c r="T94" i="24"/>
  <c r="R94" i="24"/>
  <c r="Q94" i="24"/>
  <c r="U89" i="24"/>
  <c r="T89" i="24"/>
  <c r="R89" i="24"/>
  <c r="Q89" i="24"/>
  <c r="U84" i="24"/>
  <c r="T84" i="24"/>
  <c r="R84" i="24"/>
  <c r="Q84" i="24"/>
  <c r="U71" i="24"/>
  <c r="T71" i="24"/>
  <c r="R71" i="24"/>
  <c r="Q71" i="24"/>
  <c r="W62" i="24" l="1"/>
  <c r="X63" i="24"/>
  <c r="X64" i="24"/>
  <c r="W65" i="24"/>
  <c r="X65" i="24"/>
  <c r="U257" i="24"/>
  <c r="T257" i="24"/>
  <c r="Q257" i="24"/>
  <c r="R257" i="24"/>
  <c r="W259" i="24"/>
  <c r="X258" i="24"/>
  <c r="W63" i="24"/>
  <c r="W64" i="24"/>
  <c r="X62" i="24"/>
  <c r="X71" i="24"/>
  <c r="X89" i="24"/>
  <c r="X99" i="24"/>
  <c r="X112" i="24"/>
  <c r="X122" i="24"/>
  <c r="X132" i="24"/>
  <c r="X155" i="24"/>
  <c r="X165" i="24"/>
  <c r="X178" i="24"/>
  <c r="X188" i="24"/>
  <c r="X201" i="24"/>
  <c r="X216" i="24"/>
  <c r="X229" i="24"/>
  <c r="X280" i="24"/>
  <c r="X290" i="24"/>
  <c r="X313" i="24"/>
  <c r="X326" i="24"/>
  <c r="X146" i="24"/>
  <c r="X148" i="24"/>
  <c r="X149" i="24"/>
  <c r="X239" i="24"/>
  <c r="X252" i="24"/>
  <c r="X262" i="24"/>
  <c r="W71" i="24"/>
  <c r="W89" i="24"/>
  <c r="W99" i="24"/>
  <c r="W112" i="24"/>
  <c r="W122" i="24"/>
  <c r="W132" i="24"/>
  <c r="W155" i="24"/>
  <c r="W165" i="24"/>
  <c r="W178" i="24"/>
  <c r="W188" i="24"/>
  <c r="W201" i="24"/>
  <c r="W216" i="24"/>
  <c r="W229" i="24"/>
  <c r="W239" i="24"/>
  <c r="W252" i="24"/>
  <c r="W280" i="24"/>
  <c r="W290" i="24"/>
  <c r="W313" i="24"/>
  <c r="W326" i="24"/>
  <c r="W146" i="24"/>
  <c r="W148" i="24"/>
  <c r="W262" i="24"/>
  <c r="W149" i="24"/>
  <c r="W84" i="24"/>
  <c r="W94" i="24"/>
  <c r="W104" i="24"/>
  <c r="W117" i="24"/>
  <c r="W127" i="24"/>
  <c r="W150" i="24"/>
  <c r="W160" i="24"/>
  <c r="W173" i="24"/>
  <c r="W183" i="24"/>
  <c r="W196" i="24"/>
  <c r="W211" i="24"/>
  <c r="W224" i="24"/>
  <c r="W234" i="24"/>
  <c r="W244" i="24"/>
  <c r="W267" i="24"/>
  <c r="W285" i="24"/>
  <c r="W295" i="24"/>
  <c r="W308" i="24"/>
  <c r="W321" i="24"/>
  <c r="W331" i="24"/>
  <c r="W147" i="24"/>
  <c r="X79" i="24"/>
  <c r="X84" i="24"/>
  <c r="X94" i="24"/>
  <c r="X104" i="24"/>
  <c r="X117" i="24"/>
  <c r="X127" i="24"/>
  <c r="X150" i="24"/>
  <c r="X160" i="24"/>
  <c r="X173" i="24"/>
  <c r="X183" i="24"/>
  <c r="X196" i="24"/>
  <c r="X211" i="24"/>
  <c r="X224" i="24"/>
  <c r="X234" i="24"/>
  <c r="X244" i="24"/>
  <c r="X285" i="24"/>
  <c r="X295" i="24"/>
  <c r="X308" i="24"/>
  <c r="X321" i="24"/>
  <c r="X331" i="24"/>
  <c r="X147" i="24"/>
  <c r="W79" i="24"/>
  <c r="X267" i="24"/>
  <c r="Q141" i="24"/>
  <c r="T139" i="24"/>
  <c r="Q139" i="24"/>
  <c r="Q138" i="24"/>
  <c r="Q140" i="24"/>
  <c r="T138" i="24"/>
  <c r="T140" i="24"/>
  <c r="T141" i="24"/>
  <c r="R139" i="24"/>
  <c r="U139" i="24"/>
  <c r="R138" i="24"/>
  <c r="R140" i="24"/>
  <c r="U138" i="24"/>
  <c r="U140" i="24"/>
  <c r="R141" i="24"/>
  <c r="U141" i="24"/>
  <c r="Q206" i="24"/>
  <c r="R206" i="24"/>
  <c r="T145" i="24"/>
  <c r="T206" i="24"/>
  <c r="U145" i="24"/>
  <c r="U206" i="24"/>
  <c r="Q145" i="24"/>
  <c r="R145" i="24"/>
  <c r="U61" i="24"/>
  <c r="R61" i="24"/>
  <c r="T61" i="24"/>
  <c r="Q61" i="24"/>
  <c r="W145" i="24" l="1"/>
  <c r="X61" i="24"/>
  <c r="X145" i="24"/>
  <c r="X206" i="24"/>
  <c r="R12" i="24"/>
  <c r="X141" i="24"/>
  <c r="W61" i="24"/>
  <c r="W206" i="24"/>
  <c r="R11" i="24"/>
  <c r="X140" i="24"/>
  <c r="R10" i="24"/>
  <c r="X139" i="24"/>
  <c r="Q11" i="24"/>
  <c r="W140" i="24"/>
  <c r="Q10" i="24"/>
  <c r="W139" i="24"/>
  <c r="Q12" i="24"/>
  <c r="W141" i="24"/>
  <c r="R9" i="24"/>
  <c r="X138" i="24"/>
  <c r="Q9" i="24"/>
  <c r="W138" i="24"/>
  <c r="X257" i="24"/>
  <c r="W257" i="24"/>
  <c r="U12" i="24"/>
  <c r="U11" i="24"/>
  <c r="T11" i="24"/>
  <c r="T12" i="24"/>
  <c r="U9" i="24"/>
  <c r="U10" i="24"/>
  <c r="T9" i="24"/>
  <c r="T10" i="24"/>
  <c r="T137" i="24"/>
  <c r="U137" i="24"/>
  <c r="R137" i="24"/>
  <c r="Q137" i="24"/>
  <c r="X10" i="24" l="1"/>
  <c r="Z10" i="24" s="1"/>
  <c r="X9" i="24"/>
  <c r="Z9" i="24" s="1"/>
  <c r="W10" i="24"/>
  <c r="Y10" i="24" s="1"/>
  <c r="X12" i="24"/>
  <c r="Z12" i="24" s="1"/>
  <c r="R8" i="24"/>
  <c r="X137" i="24"/>
  <c r="W9" i="24"/>
  <c r="Y9" i="24" s="1"/>
  <c r="Q8" i="24"/>
  <c r="W137" i="24"/>
  <c r="W12" i="24"/>
  <c r="Y12" i="24" s="1"/>
  <c r="W11" i="24"/>
  <c r="Y11" i="24" s="1"/>
  <c r="X11" i="24"/>
  <c r="Z11" i="24" s="1"/>
  <c r="T8" i="24"/>
  <c r="U8" i="24"/>
  <c r="W8" i="24" l="1"/>
  <c r="Y8" i="24" s="1"/>
  <c r="X8" i="24"/>
  <c r="Z8" i="24" s="1"/>
</calcChain>
</file>

<file path=xl/sharedStrings.xml><?xml version="1.0" encoding="utf-8"?>
<sst xmlns="http://schemas.openxmlformats.org/spreadsheetml/2006/main" count="1576" uniqueCount="613">
  <si>
    <t>Номгўи вилоятњо, шањрњо,  ноњияњо ва манбањои маблаѓгузорї</t>
  </si>
  <si>
    <t>буљети мањаллї</t>
  </si>
  <si>
    <t>аз њисоби хизматрасонии об</t>
  </si>
  <si>
    <t>манбаъњои ѓайрибуљетї</t>
  </si>
  <si>
    <t>Љумњурии Тољикистон                                                              аз он љумла:</t>
  </si>
  <si>
    <t>IV</t>
  </si>
  <si>
    <t>Дарозӣ (метр)</t>
  </si>
  <si>
    <t>Соли 2027</t>
  </si>
  <si>
    <t>Соли  2026</t>
  </si>
  <si>
    <t>Маблагузорї                 (њ.сомонї)</t>
  </si>
  <si>
    <t>мавзеъи ҷойгиршавӣ</t>
  </si>
  <si>
    <t>Аштсой, Пунуксой</t>
  </si>
  <si>
    <t>Сад.кан.обт.Махрам-1</t>
  </si>
  <si>
    <t>Сад.селрохаи №1</t>
  </si>
  <si>
    <t>Сад.Бешбош</t>
  </si>
  <si>
    <t>сад.Навруз,чд Патар,Пулотон</t>
  </si>
  <si>
    <t>Сад.Бешбош чд Хамробоев</t>
  </si>
  <si>
    <t>Сад.селрохаи  шахраки №19-20</t>
  </si>
  <si>
    <t>Исфанасой чд Гулакандоз</t>
  </si>
  <si>
    <t>Сох.чап.обан.БТ чд Зарзамин</t>
  </si>
  <si>
    <t>Каромазорсой чд.Исмоил</t>
  </si>
  <si>
    <t>Сойи ХБ-3 чд Овчикалача</t>
  </si>
  <si>
    <t>Сох.чап.обан.БТ чд Исфисор</t>
  </si>
  <si>
    <t>Селрохаи №24 чд.Зарзамин</t>
  </si>
  <si>
    <t>Селрохаи №23 чд.Хистеварз  Захбури назди сохили чд Хистеварз</t>
  </si>
  <si>
    <t>Селр.№25 чд Исфисор- Хистеварз</t>
  </si>
  <si>
    <t>Сад.Сучина чд Сучина</t>
  </si>
  <si>
    <t>Сад.Нилуфар ш.Панчакент</t>
  </si>
  <si>
    <t>Сад.канал Тухсан  Корес</t>
  </si>
  <si>
    <t>Сади Гарибак сад.п/о Ленинград -1</t>
  </si>
  <si>
    <t>Сад.Хурми чд Хурми</t>
  </si>
  <si>
    <t>сад.канал Халифахасан</t>
  </si>
  <si>
    <t xml:space="preserve">сад.Кумсой сад.Мугулон </t>
  </si>
  <si>
    <t>сад.Саразм</t>
  </si>
  <si>
    <t>Сад.Маргидар</t>
  </si>
  <si>
    <t>барқарорсозии садди муҳофизатии сарбанди Куктоши поён</t>
  </si>
  <si>
    <t>соҳилмустаҳкамкунии дарёи Элок ҷ.д Зайнабобод</t>
  </si>
  <si>
    <t xml:space="preserve">селраҳаи ҷ.д Чоргултеппа </t>
  </si>
  <si>
    <t xml:space="preserve">садд. ҷ.д Меҳробод д.Сомониён </t>
  </si>
  <si>
    <t xml:space="preserve">селпартои деҳаи Шаҳринав </t>
  </si>
  <si>
    <t xml:space="preserve">Сарбанди к.Шакоб разак </t>
  </si>
  <si>
    <t>Селпартои деҳаи Тавилдара</t>
  </si>
  <si>
    <t>Сарбанди садди к.Пуштаи шоҳ; Соҳилмустаҳкамкунии деҳаи Ёзғанд</t>
  </si>
  <si>
    <t>Сарбанди к. Пунарвоғ</t>
  </si>
  <si>
    <t>Ҷ.д Вахё деҳаҳои Сари пул, Хур, Сайёд, Ғурум, Сабзихарф дарёчаи байни деҳа.</t>
  </si>
  <si>
    <t>Соҳилмустаҳкамкунии соҳили чапу рости дарёчаи Гурумбак;  Сарбанди к.Шплиён</t>
  </si>
  <si>
    <t>Сарбанди к.Хоҷабулбулон ҷ.д Эсанбой</t>
  </si>
  <si>
    <t>Селпартои деҳаи Тоҷикобод ҷ.д зайнабобод</t>
  </si>
  <si>
    <t>Соҳилмустаҳкамкунии дарёи Кофарниҳон  ҷ.д Эсанбой</t>
  </si>
  <si>
    <t>Селпартои деҳаи Алибой ҷ.д Зайнабобод</t>
  </si>
  <si>
    <t>ҷ.д Деҳқонобод деҳаи Гаҷак</t>
  </si>
  <si>
    <t xml:space="preserve">ҷ.д Навобод деҳаи Мавлонҷар </t>
  </si>
  <si>
    <t>ҷ.д Деҳқонобод деҳаи Багалак</t>
  </si>
  <si>
    <t>ҷ.д Навобод деҳаи Обигарм</t>
  </si>
  <si>
    <t>ҷ.д Сомон деҳаи Авғонобод</t>
  </si>
  <si>
    <t>ҷ.д Мирзо ризо деҳаи Ночи</t>
  </si>
  <si>
    <t>ҷ.д Навобод деҳаи Лулиҳо</t>
  </si>
  <si>
    <t xml:space="preserve">ҷ.д Туйчиев деҳаи Моҳинав </t>
  </si>
  <si>
    <t xml:space="preserve">ҷ.д Қаратоғ деҳаи Ахорун </t>
  </si>
  <si>
    <t xml:space="preserve">ҷ.д Работ деҳаи Кипчок </t>
  </si>
  <si>
    <t>ҷ.д Туйчиев деҳаи Янгибоғ</t>
  </si>
  <si>
    <t>Ҷ.д Ҷ.Раҳмон деҳаи О.Нуъмоно</t>
  </si>
  <si>
    <t>ҷ.д 10-солагии истиқлолият деҳаи Нурафшон</t>
  </si>
  <si>
    <t xml:space="preserve">ҷ.д Регар деҳаи Шодлик </t>
  </si>
  <si>
    <t xml:space="preserve">ҷ.д Шаҳринав деҳаи балхак </t>
  </si>
  <si>
    <t>ҷ.д Қаратоӯ деҳаи Истиқлол</t>
  </si>
  <si>
    <t>ҷ.д А.Ҳасанов деҳаи Қизилбайрақ</t>
  </si>
  <si>
    <t xml:space="preserve">ҷ.д Қаратоғ деҳаи Қаҳрамон </t>
  </si>
  <si>
    <t>Аштсой, Пунксой, Понгозсой</t>
  </si>
  <si>
    <t>Аштсой, Пунксой</t>
  </si>
  <si>
    <t>Аштсой, Рахимсой</t>
  </si>
  <si>
    <t>Пунуксой, Аштсой</t>
  </si>
  <si>
    <t>Аштсой,  Понгозсой</t>
  </si>
  <si>
    <t>Рахимсой,  Пунуксой</t>
  </si>
  <si>
    <t>Томчисой чд  Сомониён, Мехробод</t>
  </si>
  <si>
    <t>Туйабугулсой чд Д.Холматов</t>
  </si>
  <si>
    <t xml:space="preserve">Сад.п/о Сангистон-1 ва дюкери Хушекат </t>
  </si>
  <si>
    <t>Сад. п/о Карктуда -1, ва  ҷ.д Урметан</t>
  </si>
  <si>
    <t xml:space="preserve">Сад п/о Варз -1, Хушекат ва  Устооби-1, </t>
  </si>
  <si>
    <t>Сойи Заринруд</t>
  </si>
  <si>
    <t>Селпартои Сангистон</t>
  </si>
  <si>
    <t>Басмандасой обан.Даханасой</t>
  </si>
  <si>
    <t>мин.Каленин.-Иторчи</t>
  </si>
  <si>
    <t>обан.Даханасой</t>
  </si>
  <si>
    <t>хат.обгузар.Даханасой, Ленинград</t>
  </si>
  <si>
    <t>мин.№1 "Гончи"</t>
  </si>
  <si>
    <t>обан.Даханасой, кан. Басманда</t>
  </si>
  <si>
    <t>Сарбанд хат.обгуз. Каленин-Иторчи</t>
  </si>
  <si>
    <t>Бешкалсой, Басмандасой</t>
  </si>
  <si>
    <t>Шархистон-сой,Кемкул-сой иншооти селпар.кан Шахристон</t>
  </si>
  <si>
    <t>Шархистон-сой,Кемкул-сой  .кан. бетон Шахристон</t>
  </si>
  <si>
    <t>Дарёи Ёхсу мавзеъи Лавова</t>
  </si>
  <si>
    <t>Сойи Тебалай мавзеъи Тудакафш</t>
  </si>
  <si>
    <t>Сойи Зираки мавзеъи Зираки</t>
  </si>
  <si>
    <t>Дарёи Ёхсу мавзеъи Комбинати хонасози</t>
  </si>
  <si>
    <t>Дарёи Ёхсу мавзеъи Гулобод</t>
  </si>
  <si>
    <t>Дарёи Ёхсу мавзеъи Фурудгох</t>
  </si>
  <si>
    <t>Сойи Дахана мавзеъи Офтоблико</t>
  </si>
  <si>
    <t>Дарёи Ёхсу мавзеъи Чорчашма</t>
  </si>
  <si>
    <t>Селпартои Пахмдара</t>
  </si>
  <si>
    <t>Сохилхои дарёчаи Кулоб</t>
  </si>
  <si>
    <t>Дарёи Оби Мазор мавзеъи Калтачинор</t>
  </si>
  <si>
    <t>Дарёи Сурхоб мавзеъи шахрак тарафи чап</t>
  </si>
  <si>
    <t>Дарёи Оби-Тира мавзеъи Боги Зогон</t>
  </si>
  <si>
    <t>Дарёи Оби-Талхак мавзеъи Шахрак</t>
  </si>
  <si>
    <t>Дарёи Оби-Тира мавзеъи Чорбог</t>
  </si>
  <si>
    <t>Дарёи Сурхоб мавзеъи Шахрак тарафи рост</t>
  </si>
  <si>
    <t xml:space="preserve">Дарёи Ёхсу мавзеъи Пушёни боло </t>
  </si>
  <si>
    <t>Дарёи Кизил-су мавзеъи Имом Али</t>
  </si>
  <si>
    <t>Дарёи Кизил-су мавзеъи Тоскалъа</t>
  </si>
  <si>
    <t>Дарёи Кизил-су мавзеъи Гулистон</t>
  </si>
  <si>
    <t>Дарёи Ёхсу мавзеъи Гулшанобод</t>
  </si>
  <si>
    <t>Дарёи Кизил-су мавзеъи Гулобод-Фурудгох</t>
  </si>
  <si>
    <t>Дарёи Ёхсу мавзеъи Хочаи Шом-Нихолпарвар</t>
  </si>
  <si>
    <t>Дарёи Кизил-су мавзеъи Кадучи</t>
  </si>
  <si>
    <t>Дарёи Кизил-су мавзеъи Тугай-Файзобод</t>
  </si>
  <si>
    <t>Селпартои К-1</t>
  </si>
  <si>
    <t>Селпартои С1-2</t>
  </si>
  <si>
    <t>Селпартои С1-4</t>
  </si>
  <si>
    <t>Селпартои Марказии ч.Оксу</t>
  </si>
  <si>
    <t>Селпартои К-3</t>
  </si>
  <si>
    <t>Селпартои С2-5</t>
  </si>
  <si>
    <t>Дарёи Сурхоб мавзеъи Сиёхоб</t>
  </si>
  <si>
    <t>Дарёи Сурхоб мавзеъи Мехнатобод</t>
  </si>
  <si>
    <t>Дарёи Сурхоб мавзеъи Дашти Гуло</t>
  </si>
  <si>
    <t>Сойи селгузари Хочахакик</t>
  </si>
  <si>
    <t>Сойи Селгузари Дехбаланд</t>
  </si>
  <si>
    <t>Сойи Тебалай мавзеъи Туто</t>
  </si>
  <si>
    <t xml:space="preserve">Сойи Тебалай мавзеъи Тебалай </t>
  </si>
  <si>
    <t>Сойи селгузари Дехбаланд</t>
  </si>
  <si>
    <t>Сойи Тебалай мавзеъи Тудакавш</t>
  </si>
  <si>
    <t>Сойи селгузари Ханатарош</t>
  </si>
  <si>
    <t>Дарёи Сурхоб мавзеъи Бахманруд</t>
  </si>
  <si>
    <t>Дарёи Тоирсу мавзеъи Каракамиш</t>
  </si>
  <si>
    <t>Дарёи Тоирсу мавзеъи Кангурт</t>
  </si>
  <si>
    <t>Дарёи Сурхоб мавзеъи Шибанай</t>
  </si>
  <si>
    <t>Дарёи Сурхоб мавзеъи Танобчи</t>
  </si>
  <si>
    <t>Дарёи Тоирсу мавзеъи Дашти поён</t>
  </si>
  <si>
    <t>Дарёи Панч мавзеъи Даркад</t>
  </si>
  <si>
    <t>Дарёи Сурхоб мавзеъи Зафар</t>
  </si>
  <si>
    <t>Дарёи Панч мавзеъи Чайрали</t>
  </si>
  <si>
    <t>Дарёи Сурхоб мавзеъи Хуросон</t>
  </si>
  <si>
    <t>Дарёи Сурхоб мавзеъи Фархор</t>
  </si>
  <si>
    <t>Дарёи Панч мавзеъи Мухочиробод</t>
  </si>
  <si>
    <t>Дарёи Оби Мазор мавзеъи Чукурак</t>
  </si>
  <si>
    <t>Дарёи Оби Мазор мавзеъи Сохтмончиён</t>
  </si>
  <si>
    <t>Дарёи Оби Мазор мавзеъи Хазрати Султон</t>
  </si>
  <si>
    <t>Дарёи Оби Мазор мавзеъи Дахани Шол</t>
  </si>
  <si>
    <t>Дарёи Оби Мазор мавзеъи Ёкунч</t>
  </si>
  <si>
    <t>Сойхои селгузари Сари Чашма</t>
  </si>
  <si>
    <t>Сойхои селгузари Догистон</t>
  </si>
  <si>
    <t>Сойхои селгузари Даштичум</t>
  </si>
  <si>
    <t>ч.шахраки Ёвон дехаи С.Шерози</t>
  </si>
  <si>
    <t>ч.шахраки Ёвон дехаи Спутник</t>
  </si>
  <si>
    <t>чамоати шахраки Панч</t>
  </si>
  <si>
    <t xml:space="preserve">Сойи Дуоба ҷ.д Чорбоғ </t>
  </si>
  <si>
    <t>деҳаи Ғижне сойи Ғижне ҷ.д Варзоб-Қалъа</t>
  </si>
  <si>
    <t xml:space="preserve">ҷ.д Зидеҳ деҳаи Камадон соҳилмустаҳкамкунии  дарёи Варзоб </t>
  </si>
  <si>
    <t xml:space="preserve">ҷ.д Лучоб деҳаи Косатароши поён корҳои соҳилмустаҳкамкунии дарёчаи Лучоб </t>
  </si>
  <si>
    <t xml:space="preserve">Селпартои Қалҳаи лабиоб ҷ.д Қалъаи Лаби об </t>
  </si>
  <si>
    <t>Садди муҳофизатии сарбанди канали Нушор дарёчаи Шурак ҷ.д Нушор корҳои соҳилмустаҳкамкунӣ</t>
  </si>
  <si>
    <t>Садди муҳофизатии Сарбанди к.Сарипул дарёчаи Шурак ҷ.д Нушор</t>
  </si>
  <si>
    <t>Садди муҳофизатии сарбанди к.Фатҳобод ҷ.д Қалъаи Лаби об корҳои соҳилмустаҳкамкунӣ</t>
  </si>
  <si>
    <t>Ҷ.д Лангари Шоҳ Садди муҳофизатии сарбанди канали Кугли</t>
  </si>
  <si>
    <t xml:space="preserve">Селпартои Шаҳриён ҷ.д Нушор </t>
  </si>
  <si>
    <t>ҷ.д Ҳакими деҳаи Лайрон дарёчаи Ҳакимӣ</t>
  </si>
  <si>
    <t xml:space="preserve">ҷ.д И.Ҳалимов деҳаи Яхак сойи дохили деҳа </t>
  </si>
  <si>
    <t>ҷ.д Меҳргон деҳаи дараи Валӣ дарёчаи Дашти Гургон</t>
  </si>
  <si>
    <t>Садди муҳофизатии сарбанди канали 50 солагии Тоҷикистон ҷ.д Хумдон корҳои соҳилмустаҳкамкунӣ</t>
  </si>
  <si>
    <t xml:space="preserve">Дарёи Элок соҳили дамбаи Сомониён ҷ.д Меҳробод </t>
  </si>
  <si>
    <t xml:space="preserve">Садди муҳофизатӣ ва соҳилмустаҳкамкунии  Гумбулоқ ҷ.д Д.Алиев </t>
  </si>
  <si>
    <t xml:space="preserve">Садди муҳофизатӣ ва соҳилмустаҳкамкунии  Сурхдара ҷ.д Д.Алиев </t>
  </si>
  <si>
    <t xml:space="preserve">Дарёи Элок Садди муҳофизатӣ ва соҳилмустаҳкамкунии Ҷавонон ҷ.д Ҷавонон </t>
  </si>
  <si>
    <t xml:space="preserve">Дарёи Элок Садди муҳофизатӣ ва соҳилмустаҳкамкунии Дубеда  ҷ.д Ҷавонон </t>
  </si>
  <si>
    <t xml:space="preserve"> Садди муҳофизатӣ ва соҳилмустаҳкамкунӣ дарёи Сурхоб ҷ.д Навобод</t>
  </si>
  <si>
    <t xml:space="preserve"> Садди муҳофизатӣ ва соҳилмустаҳкамкунӣ дарёи Сурхоб ҷ.д Н.Махсум, Қаланак, Ҷафр </t>
  </si>
  <si>
    <t xml:space="preserve"> Садди муҳофизатӣ ва соҳилмустаҳкамкунии мавзеи 40-солагии Тоҷикистон ҷ.д Б.Раҳимов </t>
  </si>
  <si>
    <t>Садди муҳофизатии Пиёзӣ  ҷ.д Сомониён корҳои соҳилмустаҳкамкунӣ</t>
  </si>
  <si>
    <t xml:space="preserve">Садди муҳофизатии Пиёзӣ  ҷ.д Сомониён ва  корҳои соҳилмустаҳкамкуни дарёи Ғулама ҷ.д Хайёмобод </t>
  </si>
  <si>
    <t>Садди муҳофизатии дарёи Чор ҷ.д Сартол</t>
  </si>
  <si>
    <t xml:space="preserve">Садди муҳофизатии Ҷонқирғиз ҷ.д Гулистон </t>
  </si>
  <si>
    <t>Исфанасой</t>
  </si>
  <si>
    <t>Саробгири канали Баланд</t>
  </si>
  <si>
    <t>Сарбанди асоси</t>
  </si>
  <si>
    <t>Саробгири канали Дам</t>
  </si>
  <si>
    <t>Сел.Сомониён,Шуроб,Лаккон-1 ва Лаккон -2</t>
  </si>
  <si>
    <t>Сел.Дахана</t>
  </si>
  <si>
    <t xml:space="preserve">Лаккон-1 </t>
  </si>
  <si>
    <t>Лаккон -2</t>
  </si>
  <si>
    <t>Саробгири кан. Мехнат</t>
  </si>
  <si>
    <t>Саробгирии  Чуи-Нав</t>
  </si>
  <si>
    <t>Садди №3а 6.</t>
  </si>
  <si>
    <t>Чингил-сой,Саддаи №4</t>
  </si>
  <si>
    <t>ВСК-2саддаи №6</t>
  </si>
  <si>
    <t>Саддаи №12п 2</t>
  </si>
  <si>
    <t>Сарбанди Катта-айри саддаи №15</t>
  </si>
  <si>
    <t>Саддаи №3</t>
  </si>
  <si>
    <t>Саддаи №14</t>
  </si>
  <si>
    <t>Саддаи №2</t>
  </si>
  <si>
    <t>Б-1-1-1</t>
  </si>
  <si>
    <t xml:space="preserve">Сад.селрохаи шаҳри Конибодом </t>
  </si>
  <si>
    <t>Вилояти Мухтори Куҳистони Бадахшон</t>
  </si>
  <si>
    <t>Вилояти Cуғд</t>
  </si>
  <si>
    <t>Минтацаи Кӯлоб</t>
  </si>
  <si>
    <t xml:space="preserve">Вилояти Хатлон </t>
  </si>
  <si>
    <t xml:space="preserve">Минтақаи Бохтар </t>
  </si>
  <si>
    <t>Ноњияњои тобеи љумњурї</t>
  </si>
  <si>
    <t>селраҳаи шахраки           №19-20</t>
  </si>
  <si>
    <t>чд Улчабоев  чд Тагойак, Каронгулсой</t>
  </si>
  <si>
    <t>Селпартои д.Садоқат ва д.Гулободи ҷ.д Зайнабобод</t>
  </si>
  <si>
    <t>соҳилмустаҳкамкунии  к.Куктоши Поён ҷ.д Зайнабобод, сарбанди к. Мавлавӣ ҷ.д Гулистон</t>
  </si>
  <si>
    <t>чд Улчабоев, Карангулсой</t>
  </si>
  <si>
    <t xml:space="preserve">Пешбинии маблағгузорӣ дар солҳо (ҳазор.сомонӣ)  </t>
  </si>
  <si>
    <t xml:space="preserve">                                                                   Пешбинии маблағгузорӣ дар солҳо (ҳазор.сомонӣ)                                                                    Замимаи №2</t>
  </si>
  <si>
    <t xml:space="preserve">дарёи Элок тарафи чапи дехаи 8 март </t>
  </si>
  <si>
    <t xml:space="preserve">Баркарор намудани сарбанди канали Говкуш дарёи Кофарнихон </t>
  </si>
  <si>
    <t xml:space="preserve">д.Элок дехаи Вахдатобод  тарафи чап </t>
  </si>
  <si>
    <t xml:space="preserve">дехаи Сафедоб    дарёи Элок  </t>
  </si>
  <si>
    <t xml:space="preserve">дехаи Бостон дарёи Элок </t>
  </si>
  <si>
    <t>сойи Метки</t>
  </si>
  <si>
    <t>Дарёи Элок дехаи Чиртак</t>
  </si>
  <si>
    <t xml:space="preserve">Баракарор намудани Дюкери ПК 85 нахри Рохати </t>
  </si>
  <si>
    <t xml:space="preserve">канали куктоши боло иншооти тезчори </t>
  </si>
  <si>
    <t xml:space="preserve">канали Куктоши боло  селе дукхо </t>
  </si>
  <si>
    <t xml:space="preserve">Селгузари Навобод </t>
  </si>
  <si>
    <t xml:space="preserve"> </t>
  </si>
  <si>
    <t>Саробгири каню Мехнатобод,                              Дам Чуи-Нав</t>
  </si>
  <si>
    <t>солҳои 2026-2027</t>
  </si>
  <si>
    <t>солҳои 2023-2025</t>
  </si>
  <si>
    <t xml:space="preserve">                                                                   Пешбинии маблағгузорӣ дар солҳо (ҳазор.сомонӣ)</t>
  </si>
  <si>
    <t>буљети ҷумҳуриявӣ</t>
  </si>
  <si>
    <t>буҷети ҷумҳуривӣ</t>
  </si>
  <si>
    <t>Накшаи амали</t>
  </si>
  <si>
    <t>Барномаи давлатии корҳои соҳилмустаҳкамкунӣ дар Ҷумҳурии Тоҷикистон  барои солҳои 2023-2027 барои марҳилаи якум (солҳои 2023-2025)</t>
  </si>
  <si>
    <t>соли 2023</t>
  </si>
  <si>
    <t>соли 2024</t>
  </si>
  <si>
    <t>соли  2025</t>
  </si>
  <si>
    <t>маблагузорї                 (њ.сомонї)</t>
  </si>
  <si>
    <t>дарозӣ (метр)</t>
  </si>
  <si>
    <t>дарозӣ              (метр)</t>
  </si>
  <si>
    <t>ноњияи Ванљ</t>
  </si>
  <si>
    <t>ноњияи Дарвоз</t>
  </si>
  <si>
    <t>ноњияи  Ишкошим</t>
  </si>
  <si>
    <t>ноњияи Мурѓоб</t>
  </si>
  <si>
    <t>ноњияи  Роштќалъа</t>
  </si>
  <si>
    <t>ноњияи  Рушон</t>
  </si>
  <si>
    <t>ноњияи  Шуѓнон</t>
  </si>
  <si>
    <t>ноњияи Ашт</t>
  </si>
  <si>
    <t>ноњияи Мастчоњ</t>
  </si>
  <si>
    <t>ноњияи Љаббор Расулов</t>
  </si>
  <si>
    <t>ноњияи Спитамен</t>
  </si>
  <si>
    <t>ноњияи Бобољон  Ѓафуров</t>
  </si>
  <si>
    <t>ноњияи Айни</t>
  </si>
  <si>
    <t>ноњияи Деваштич</t>
  </si>
  <si>
    <t>ноњияи Шањристон</t>
  </si>
  <si>
    <t>ноњияи Балљувон</t>
  </si>
  <si>
    <t xml:space="preserve">ноњияи Восеъ </t>
  </si>
  <si>
    <t>ноњияи Данѓара</t>
  </si>
  <si>
    <t>ноњияи Мир Сайид Алии Њамадонї</t>
  </si>
  <si>
    <t>ноњияи Муъминобод</t>
  </si>
  <si>
    <t>ноњияи Темурмалик</t>
  </si>
  <si>
    <t>ноњияи Фархор</t>
  </si>
  <si>
    <t>ноњияи  Ховалинг</t>
  </si>
  <si>
    <t>ноњияи Шамсиддин Шоњин</t>
  </si>
  <si>
    <t>ноњияи Абдурањмони Љомї (дарёи Вахш)</t>
  </si>
  <si>
    <t>ноњияи Абдурањмони Љомї</t>
  </si>
  <si>
    <t>ноњияи Кушониён (дарёи Вахш)</t>
  </si>
  <si>
    <t>ноњияи Ёвон                                          (дарёи Ёвонсу)</t>
  </si>
  <si>
    <t>ноњияи Ёвон</t>
  </si>
  <si>
    <t>ноњияи  Ќўбодиён (дарёи Кофарнихон)</t>
  </si>
  <si>
    <t>ноњияи Панљ</t>
  </si>
  <si>
    <t>ноњияи  Хуросон (дарёи Вахш, Дарраи Оксу ва Дарраи Даханасу)</t>
  </si>
  <si>
    <t>ноњияи  Хуросон</t>
  </si>
  <si>
    <t>ноњияи  Дустї (дарёи Вахш)</t>
  </si>
  <si>
    <t>ноњияи  Шахритус (дарёи Кофарнихон)</t>
  </si>
  <si>
    <t>ноњияи  Варзоб</t>
  </si>
  <si>
    <t>ноњияи Нуробод</t>
  </si>
  <si>
    <t>ноњияи  Рашт</t>
  </si>
  <si>
    <t>ноњияи Рудакї</t>
  </si>
  <si>
    <t>ноњияи Сангвор</t>
  </si>
  <si>
    <t>ноњияи Тољикобод</t>
  </si>
  <si>
    <t>ноњияи Файзобод</t>
  </si>
  <si>
    <t>ноњияи  Лахш</t>
  </si>
  <si>
    <t>ноњияи  Турсунзода</t>
  </si>
  <si>
    <t>ноњияи Шањринав</t>
  </si>
  <si>
    <t>шањри Хоруѓ</t>
  </si>
  <si>
    <t>шањри Хуљанд</t>
  </si>
  <si>
    <t>шањри Конибодом</t>
  </si>
  <si>
    <t>шањри  Панљакент</t>
  </si>
  <si>
    <t>шањри Истаравшан</t>
  </si>
  <si>
    <t>шањри Исфара</t>
  </si>
  <si>
    <t>шањри   Кўлоб</t>
  </si>
  <si>
    <t xml:space="preserve">шањри Душанбе  аз он љумла:          </t>
  </si>
  <si>
    <t>шањри  Вахдат</t>
  </si>
  <si>
    <t>шањри  Њисор</t>
  </si>
  <si>
    <t>№/Т</t>
  </si>
  <si>
    <t>Замимаи 2
ба ќарори Њукумати                           Љумњурии Тољикистон                                             аз ___ _______соли 2023,  №____</t>
  </si>
  <si>
    <t>Маблағгузорї                 (њ.сомонї)</t>
  </si>
  <si>
    <t>ҷойгиршавӣ</t>
  </si>
  <si>
    <t>ноњияи Айнӣ</t>
  </si>
  <si>
    <t>Минтақаи Кӯлоб</t>
  </si>
  <si>
    <t>ноњияи  Ќубодиён</t>
  </si>
  <si>
    <t>ноњияи  Дӯстї</t>
  </si>
  <si>
    <t>ноњияи  Шаҳритус</t>
  </si>
  <si>
    <t>ноњияи Рӯдакї</t>
  </si>
  <si>
    <t>Ҷ/д Ч.Назаров дехаи Лубёкор</t>
  </si>
  <si>
    <t xml:space="preserve">Ҷ/д Ч.Назаров дехаи Чамъияти дехкон </t>
  </si>
  <si>
    <t>Ҷ/д Г.Гулмуродов  дехаи Пасарик</t>
  </si>
  <si>
    <t>Ҷ/д Дехконобод дехаи Кубодиён</t>
  </si>
  <si>
    <t>Ҷ/д Сагирдашт,                д.Кулумбаи боло</t>
  </si>
  <si>
    <t>Ҷ/д Калъаи Хумб, д. Калъаи Хумб,   д. Зинг</t>
  </si>
  <si>
    <t>Ҷ/д Сагирдашт, дДашти Шер</t>
  </si>
  <si>
    <t>Ҷ/д Нулванд, д.Дуробак</t>
  </si>
  <si>
    <t>Ҷ/д Сагирдашт,                  д.Калъаи Хусейн</t>
  </si>
  <si>
    <t>Ҷ/д Питуп, д.Зумудг</t>
  </si>
  <si>
    <t>Ҷ/д Р.Юсуфбеков, д.Яхшвол</t>
  </si>
  <si>
    <t>Ҷ/д Вранг, д.Ширгин</t>
  </si>
  <si>
    <t>Ҷ/д Вранг, д.Ямг</t>
  </si>
  <si>
    <t>Ҷ/д Зонг, д.Зугванд</t>
  </si>
  <si>
    <t>Ҷ/д Мургоб, д.Мургоб</t>
  </si>
  <si>
    <t>Ҷ/д Г.Бердибаев, д.Ниёзак</t>
  </si>
  <si>
    <t>Ҷ/д Бердибаев, д.Мургоб</t>
  </si>
  <si>
    <t>Ҷ/д М.Миршакар, д.Анчиндара</t>
  </si>
  <si>
    <t>д. Рошкалъа, Ҷ/д Рошткалъа д.Шош, Ҷ/д М.Миршакар</t>
  </si>
  <si>
    <t>Ҷ/д Барвоз, д.Очатга</t>
  </si>
  <si>
    <t>Ҷ/д М.Миршакар, д.Бидизи поён,  Ҷ/дМ.Миршакар, д.Звуд</t>
  </si>
  <si>
    <t>Ҷ/д Сежд, д.Чавшангоз</t>
  </si>
  <si>
    <t>Ҷ/дМ.Миршакар, д.Звуд</t>
  </si>
  <si>
    <t>д. Рошкалъа, Ҷ/д Рошткалъа</t>
  </si>
  <si>
    <t>Ҷ/д М.Миршакар,                          д.Бидизи поён</t>
  </si>
  <si>
    <t>д.Шош, Ҷ/д М.Миршакар</t>
  </si>
  <si>
    <t>Ҷ/д Додихудоев, д.Барзуд</t>
  </si>
  <si>
    <t>Ҷ/д Додихудоев, д.Барушон</t>
  </si>
  <si>
    <t>Ҷ/д Рушон, д.Вомар</t>
  </si>
  <si>
    <t>Ҷ/д Пастхуф, д.Пастхуф</t>
  </si>
  <si>
    <t>Ҷ/д Рушон, д.Ахзев</t>
  </si>
  <si>
    <t>Ҷ/д Хуф, д.Пастбачу</t>
  </si>
  <si>
    <t>Ҷ/д Хуф, д.Пастбахуф</t>
  </si>
  <si>
    <t>Ҷ/д Поршинев, д.Поршинев</t>
  </si>
  <si>
    <t>Ҷ/д Ширинчонов, д.Сохчарв</t>
  </si>
  <si>
    <t>Ҷ/д Навобод, д.Ривак</t>
  </si>
  <si>
    <t>Ҷ/д Ванкалъа, д.Морч</t>
  </si>
  <si>
    <t>Ҷ/д Сучон, д.Бердибекобод</t>
  </si>
  <si>
    <t>Ҷ/д Г.Шабозов, д.Гожак</t>
  </si>
  <si>
    <t>Ҷ/д Ванкалъа, д.Бадчор</t>
  </si>
  <si>
    <t>Ҷ/д Ванкалъа, д.Шазудж</t>
  </si>
  <si>
    <t>Ҷ/д Шотемур,                                 мах.Хоруги боло</t>
  </si>
  <si>
    <t>чд Улчабоев ,Ҷ/д Истиклол, Исфанасой</t>
  </si>
  <si>
    <t>Ҷ/д Тагояак, Карангулсой</t>
  </si>
  <si>
    <t>Ҷ/д Яккатут дехаи Пушкин</t>
  </si>
  <si>
    <t>Ҷ/д Каленин дехаи Обшорон</t>
  </si>
  <si>
    <t>Ҷ/д Каленин дехаи Кулсанг</t>
  </si>
  <si>
    <t>Ҷ/д Яккатут дехаи Сари Чар</t>
  </si>
  <si>
    <t>Ҷ/д Заргар  дехаи Хушвахт</t>
  </si>
  <si>
    <t>Ҷ/д ба номи Г.Юсупова дехаи Кулобод</t>
  </si>
  <si>
    <t>Ҷ/д ба номи Хасан Хусейн дехаи Озоди</t>
  </si>
  <si>
    <t>Ҷ/д ба номи Хасан Хусейн дехаи Чарогчи</t>
  </si>
  <si>
    <t>Ҷ/д ба номи Хасан Хусейн дехаи Тутак</t>
  </si>
  <si>
    <t>Ҷ/д Обшорон дехаи Даштобод</t>
  </si>
  <si>
    <t>Ҷ/д Норин дехаи Бошкайнар</t>
  </si>
  <si>
    <t>Ҷ/д Обшорон дехаи Калфи Сабад</t>
  </si>
  <si>
    <t>Ҷ/д Дахана дехаи Гарав</t>
  </si>
  <si>
    <t>Ҷ/д Тахти Сангин дехаи Фарогат</t>
  </si>
  <si>
    <t xml:space="preserve">Ҷ/д Навобод дехаи Шох </t>
  </si>
  <si>
    <t>Ҷ/д Навобод дехаи Гулчин</t>
  </si>
  <si>
    <t xml:space="preserve">Ҷ/д Навобод дехаи Навобод </t>
  </si>
  <si>
    <t>Ҷ/д Нури Вахдат минт. Тугул</t>
  </si>
  <si>
    <t>Ҷ/д Нури Вахдат минт. Халкаёр</t>
  </si>
  <si>
    <t>Ҷ/д Мехвар минтакаи Гушун</t>
  </si>
  <si>
    <t>Ҷ/д Нури Вахдат Сарбанди Келинчии Кухна</t>
  </si>
  <si>
    <t>Ҷ/д Галлаобод дехаи Мехнатобод</t>
  </si>
  <si>
    <t>Ҷ/д Кизилкалъа дехаи Сарбанд</t>
  </si>
  <si>
    <t>Ҷ/д Галлаобод дехаи Сабзазор</t>
  </si>
  <si>
    <t>Ҷ/д Кизилкалъа дехаи Хумдон</t>
  </si>
  <si>
    <t>Ҷ/д Кизилкалъа дехаи Чортеппа</t>
  </si>
  <si>
    <t>Ҷ/д Навзамин дехаи Пахтакор</t>
  </si>
  <si>
    <t>Ҷ/д Ч.Назаров дехаи Хушоди</t>
  </si>
  <si>
    <t>Ҷ/д Х.Холматов дехаи Хокак</t>
  </si>
  <si>
    <t>Ҷ/шСомоншахр, мах.Табобатхона</t>
  </si>
  <si>
    <t>Ҷ/шШотемур, мах.Хичордев</t>
  </si>
  <si>
    <t>Ҷ/шШотемур, мах.С.Абдуллоев</t>
  </si>
  <si>
    <t>Ҷ/шСомоншахр, мах.Н.Хусрав</t>
  </si>
  <si>
    <t>Ҷ/шСомоншахр, мах.Пастчид</t>
  </si>
  <si>
    <t xml:space="preserve">Ҷ/шНавкат чд Улчабоев,карангулсой </t>
  </si>
  <si>
    <t>Ҷ/шБохтариён                               дехаи Дусти</t>
  </si>
  <si>
    <t>Ҷ/шБустонкалъа Литсейи Президенти</t>
  </si>
  <si>
    <t>Ҷ/шБохтариён  дехаи Сари Пул</t>
  </si>
  <si>
    <t>Ҷ/шБохтариён  дехаи Пасарик</t>
  </si>
  <si>
    <t>Ҷ/шБохтариён                                       дехаи Сари Пул</t>
  </si>
  <si>
    <t>Ҷ/шБохтариён  дехаи Дусти</t>
  </si>
  <si>
    <t>Ҷ/шБохтариён                                     дехаи Сари Пул</t>
  </si>
  <si>
    <t>садди Артамон -1</t>
  </si>
  <si>
    <t>садди  Гуссар</t>
  </si>
  <si>
    <t>садди канали Эшон</t>
  </si>
  <si>
    <t>садди Вешист</t>
  </si>
  <si>
    <t>садди канали Саразм</t>
  </si>
  <si>
    <t>Томчисой деҳоти Сомониён</t>
  </si>
  <si>
    <t xml:space="preserve">  Заҳбури назди соҳили деҳоти Зарзамин </t>
  </si>
  <si>
    <t>Соҳили чапи обанбори Баҳри Тоҷик       деҳоти Зарзамин</t>
  </si>
  <si>
    <t xml:space="preserve">  Заҳбури назди соҳили деҳоти Исмоил</t>
  </si>
  <si>
    <t>Басмандасой, обанбори Даҳанасой</t>
  </si>
  <si>
    <t>деҳоти Рованд деҳаи Ғуҷовас</t>
  </si>
  <si>
    <t>деҳоти  Нулванд, деҳаи Хостав</t>
  </si>
  <si>
    <t>деҳоти Нулванд, деҳаи Дуробак</t>
  </si>
  <si>
    <t>деҳоти Питуп, деҳаи Ямчун</t>
  </si>
  <si>
    <t>деҳоти  Питуп, деҳаи Питуп</t>
  </si>
  <si>
    <t xml:space="preserve">деҳоти  Вранг, деҳаи Дриж, деҳоти Зонг,   деҳаи Зугнванд </t>
  </si>
  <si>
    <t>деҳоти Каракул, деҳаи Хиштов</t>
  </si>
  <si>
    <t>деҳоти Аличур, деҳаи Булункул</t>
  </si>
  <si>
    <t>деҳоти  Тусиён, деҳаи Тусиён</t>
  </si>
  <si>
    <t>деҳоти Барвоз, деҳаи Лесхоз</t>
  </si>
  <si>
    <t>деҳоти М.Миршакар, деҳаи Парзудж</t>
  </si>
  <si>
    <t>деҳоти Додихудоев, деҳаи Барзуд</t>
  </si>
  <si>
    <t>деҳоти Рушон, деҳаи Ахзев</t>
  </si>
  <si>
    <t>деҳоти Рушон, деҳаи Шучанд</t>
  </si>
  <si>
    <t>деҳоти Додихудоев, деҳаи Барушон</t>
  </si>
  <si>
    <t>деҳоти Додихудоев, деҳаи Вамд</t>
  </si>
  <si>
    <t>деҳоти Сучон, деҳаи Сангов</t>
  </si>
  <si>
    <t>деҳоти Поршинев, деҳаи Барчид</t>
  </si>
  <si>
    <t>деҳоти Навобод, деҳаи Вибист</t>
  </si>
  <si>
    <t>шаҳраки Шоҳтемур,                           маҳаллаи Селхозтехника</t>
  </si>
  <si>
    <t>деҳоти Шоҳтемур,                             маҳаллаи Чухтхоруғ</t>
  </si>
  <si>
    <t>садди канали ДМ-2,3</t>
  </si>
  <si>
    <t>садди 22</t>
  </si>
  <si>
    <t>шаҳраки  Панҷ</t>
  </si>
  <si>
    <t>деҳоти Г.Гулмуродов  деҳаи Пасарик</t>
  </si>
  <si>
    <t>сарбанди канали  Штиён</t>
  </si>
  <si>
    <t>деҳоти Ширинчашма деҳаи Файзбор селаки Файзбор</t>
  </si>
  <si>
    <t>деҳоти Лангари Шоҳ деҳаи Мазори Поён дарёчаи Дараоб</t>
  </si>
  <si>
    <t>деҳоти Ҷ.Раҳмон                            деҳаи Янгибоғ</t>
  </si>
  <si>
    <t>Солҳои 2026-2027</t>
  </si>
  <si>
    <t>деҳоти  Нулванд, деҳаи Зигар                             деҳоти Курговад, деҳаи Чорф</t>
  </si>
  <si>
    <t>деҳоти Тохтамиш, деҳаи Қизилрубот</t>
  </si>
  <si>
    <t>деҳоти  М. Миршакар, деҳаи Дашт</t>
  </si>
  <si>
    <t>деҳоти  Рушон, деҳаи Шуҷанд</t>
  </si>
  <si>
    <t>деҳоти  Сомоншаҳр,                          маҳаллаи Ниводак</t>
  </si>
  <si>
    <t>садди канали обтъминкунии                  Махрам-1</t>
  </si>
  <si>
    <t>садди Сайхун деҳаи Ортиқов</t>
  </si>
  <si>
    <t>садди канали обтаъминкунии                  Махрам-1</t>
  </si>
  <si>
    <t>садди новостройка деҳаи Лохутӣ</t>
  </si>
  <si>
    <t xml:space="preserve">сарбанди Куруксой, садди №1 ва 2,                               садди №13 ва 11 </t>
  </si>
  <si>
    <t>садди Ғарибак</t>
  </si>
  <si>
    <t>соҳиличап обанбори Баҳри Тоҷик           деҳоти Исфисор</t>
  </si>
  <si>
    <t>Туйабуғулсой  деҳоти Д.Холматов</t>
  </si>
  <si>
    <t>Каромазорсой деҳоти Исмоил</t>
  </si>
  <si>
    <t>Басманда-сой, хатти обгузари каленин-Иторчӣ</t>
  </si>
  <si>
    <t>Шарҳистон-сой, Кемкул-сой, Кайерма-сой  канали бетонии Шахристон</t>
  </si>
  <si>
    <t>Шаҳристон-сой, Кемкул-сой, Кайерма-сой  канали бетонии Шаҳристон</t>
  </si>
  <si>
    <t xml:space="preserve">деҳоти Ширинчашма ва Нӯшори деҳаи Шарқиён  </t>
  </si>
  <si>
    <t xml:space="preserve">Садди пойгоҳи обкашии Сангистон-1 ва садди  канали Реват </t>
  </si>
  <si>
    <t>Сарбанди канали Басманда обанбори Даҳансой</t>
  </si>
  <si>
    <t>Сойи Зарринруд</t>
  </si>
  <si>
    <t>Селпартои минтақаи Ворух</t>
  </si>
  <si>
    <t>Селпартои Офтобрӯ</t>
  </si>
  <si>
    <t>Селпартои Наврӯз</t>
  </si>
  <si>
    <t>канали Басманда, сарбанди канали Бешкалсой</t>
  </si>
  <si>
    <t>Селпартои С2-1</t>
  </si>
  <si>
    <t>Сойи селгузари Лангар</t>
  </si>
  <si>
    <t>Сойи селгузари Сангдара</t>
  </si>
  <si>
    <t>Сойи селгузари Геш</t>
  </si>
  <si>
    <t>Сойи селгузари Файзобод</t>
  </si>
  <si>
    <t>Сойи Селгузари Боғгаи</t>
  </si>
  <si>
    <t>Сойҳои селгузари Даштиҷум</t>
  </si>
  <si>
    <t>Сойҳои селгузари Сари Чашма</t>
  </si>
  <si>
    <t>Сарбанди канали Арғангул</t>
  </si>
  <si>
    <t xml:space="preserve">Деҳаи Элок Садди муҳофизатӣ ва соҳилмустаҳкамкунии Оби Сангбур  деҳоти Ҷавонон </t>
  </si>
  <si>
    <t xml:space="preserve">Сарбанди канали Ҳазора дарёи Кофарниҳон </t>
  </si>
  <si>
    <t xml:space="preserve">Барқарор намудани сарбанди канали Даштибеди дарёи Кофарниҳон </t>
  </si>
  <si>
    <t xml:space="preserve">Баркарор намудани сарбанди канали Янгиқургони дарёи Кофарниҳон  </t>
  </si>
  <si>
    <t xml:space="preserve">Сарбанди канали Мулодавлат дарёи Кофарниҳон </t>
  </si>
  <si>
    <t>буҷети ҷумҳуриявӣ</t>
  </si>
  <si>
    <t>Љумњурии Тољикистон,                                                              аз он љумла:</t>
  </si>
  <si>
    <t>Номгўйи вилоятњо, шањрњо,  ноњияњо ва манбаъњои маблаѓгузорї</t>
  </si>
  <si>
    <t xml:space="preserve">                          Пешбинии маблағгузорӣ дар солҳо (ҳазор сомонӣ)                                         </t>
  </si>
  <si>
    <t>Вилояти Мухтори Кӯҳистони Бадахшон</t>
  </si>
  <si>
    <t>деҳоти М.Абдуллоев, деҳаи Рохарф</t>
  </si>
  <si>
    <t>деҳоти М.Абдуллоев, деҳаи Бунай</t>
  </si>
  <si>
    <t>деҳоти Р.Юсуфбеков, деҳаи Сумчин,     деҳоти  Питуп, деҳаи Туггоз</t>
  </si>
  <si>
    <t>деҳоти Рангкӯл,  деҳаи Субаши</t>
  </si>
  <si>
    <t>Аштсой, Понгозсой</t>
  </si>
  <si>
    <t>садди Бешбош, деҳаи Хамробоев</t>
  </si>
  <si>
    <t>Исфанасой, сойи Оқ-су</t>
  </si>
  <si>
    <t>Карангулсой, Оқ-су, Исфанасой</t>
  </si>
  <si>
    <t>деҳоти Ӯлҷабоев,  деҳаи Тағойак, Карангулсой</t>
  </si>
  <si>
    <t>Исфанасой  деҳоти Ғулакандоз</t>
  </si>
  <si>
    <t>Садди пойгоҳи обкашии Устообӣ -1</t>
  </si>
  <si>
    <t>минтақаи №1 «Ғончӣ»</t>
  </si>
  <si>
    <t>буҷети  ҷумҳуриявӣ</t>
  </si>
  <si>
    <t>Канали Чорқишлоқ</t>
  </si>
  <si>
    <t>Канали Кӯлканд, Чилгазӣ, Моҳпарӣ</t>
  </si>
  <si>
    <t>Дарёи Ёхсу, мавзеи Минтут</t>
  </si>
  <si>
    <t>Дарёи Ёхсу, мавзеи Лақаё</t>
  </si>
  <si>
    <t>Сойи Зиракӣ, тарафи чап</t>
  </si>
  <si>
    <t>Дарёи Оби Мазор, мавзеъи Куҳнабалҷувон</t>
  </si>
  <si>
    <t>Дарёи Сурхоб, мавзеи Шаҳрак тарафи чапу рост</t>
  </si>
  <si>
    <t>Сойи Даҳана мавзеи Офтоблиқо, тарафи чап</t>
  </si>
  <si>
    <t>Дарёи Ёхсу, мавзеи Навобод</t>
  </si>
  <si>
    <t>Дарёи Ёхсу, сарбанди канали Ҳукумат</t>
  </si>
  <si>
    <t>Дарёи Оби Мазор, мавзеи Сари Мазор</t>
  </si>
  <si>
    <t>Дарёи Оби-Тира, мавзеи Саталмуш</t>
  </si>
  <si>
    <t>Дарёи Қизил-су, мавзеи Заркамар</t>
  </si>
  <si>
    <t>Дарёи Ёхсу, мавзеи Гулшанобод</t>
  </si>
  <si>
    <t xml:space="preserve">Дарёи Ёхсу, мавзеи Осмонбика </t>
  </si>
  <si>
    <t>Дарёи Қизил-су, мавзеи Саъдуллои Шариф</t>
  </si>
  <si>
    <t>Дарёи Қизил-су, мавзеи Восеъ-Чаврез</t>
  </si>
  <si>
    <t>Дарёи Қизил-су, мавзеи Гулистон</t>
  </si>
  <si>
    <t>Селпартои Марказии-Оқсу</t>
  </si>
  <si>
    <t>Дарёи Сурхоб, мавзеи Сиёҳоб</t>
  </si>
  <si>
    <t>Дарёи Сурхоб, мавзеи Меҳнатобод</t>
  </si>
  <si>
    <t>Дарёи Сурхоб, мавзеи Дашти Гуло</t>
  </si>
  <si>
    <t>Сойи Тебалай мавзеи Туто</t>
  </si>
  <si>
    <t>Дарёи Тоирсу, мавзеи Давлатшоён</t>
  </si>
  <si>
    <t>Дарёи Тоирсу, мавзеи Зарнисор</t>
  </si>
  <si>
    <t>Дарёи Сурхоб, мавзеи Баҳманруд</t>
  </si>
  <si>
    <t>Дарёи Сурхоб, мавзеи Танобчӣ</t>
  </si>
  <si>
    <t>Дарёи Тоирсу, мавзеи Кангурт</t>
  </si>
  <si>
    <t>Дарёи Сурхоб, мавзеи Истиклол</t>
  </si>
  <si>
    <t>Дарёи Панч, мавзеи Хутан</t>
  </si>
  <si>
    <t>Дарёи Сурхоб, мавзеи Зафар</t>
  </si>
  <si>
    <t xml:space="preserve">Дарёи Панч, мавзеи Чайрали </t>
  </si>
  <si>
    <t>Дарёи Сурхоб мавзеи Фархор</t>
  </si>
  <si>
    <t>Дарёи Панҷ, мавзеи Муҳоҷиробод</t>
  </si>
  <si>
    <t>Дарёи Оби Мазор, мавзеи Ёкунҷ</t>
  </si>
  <si>
    <t xml:space="preserve">Дарёи Оби Мазор, мавзеи Лоҳутӣ </t>
  </si>
  <si>
    <t>Дарёи Сурхоб, мавзеи Хуросон</t>
  </si>
  <si>
    <t>деҳоти Калинин деҳаи Обшорон</t>
  </si>
  <si>
    <t>деҳоти Яккатут, деҳаи Сари Чар</t>
  </si>
  <si>
    <t>деҳоти  Яккатут, деҳаи Пушкин</t>
  </si>
  <si>
    <t>деҳоти  Яккатут, деҳаи Сари Ҷар</t>
  </si>
  <si>
    <t>деҳоти Яккатут, деҳаи Пушкин</t>
  </si>
  <si>
    <t>деҳоти  Калинин, деҳаи Кулсанг</t>
  </si>
  <si>
    <t>деҳоти Калинин, деҳаи Кулсанг</t>
  </si>
  <si>
    <t>ноњияи Кӯшониён</t>
  </si>
  <si>
    <t>шаҳраки Бӯстонқалъа, Литсейи Президентӣ</t>
  </si>
  <si>
    <t>деҳоти  Норин, деҳаи 1-Май</t>
  </si>
  <si>
    <t>деҳоти Норин, деҳаи Оби Шифо</t>
  </si>
  <si>
    <t>деҳоти ба номи Ҳасан Ҳусейн, деҳаи Зулмобод</t>
  </si>
  <si>
    <t>деҳоти  Заргар,  деҳаи Хушвахт</t>
  </si>
  <si>
    <t>шаҳраки Бохтариён, деҳаи Сари Пул</t>
  </si>
  <si>
    <t>шаҳраки Бохтариён, деҳаи Дӯстӣ</t>
  </si>
  <si>
    <t>шаҳраки Бохтариён, деҳаи Пасарик</t>
  </si>
  <si>
    <t>деҳоти Обшорон, деҳаи Даштобод</t>
  </si>
  <si>
    <t>деҳоти Норин, деҳаи Бошкайнар</t>
  </si>
  <si>
    <t>деҳоти  ба номи Г.Юсупова, деҳаи Кулобод</t>
  </si>
  <si>
    <t>деҳоти ба номи Ҳасан Ҳусейн, деҳаи Тошохур</t>
  </si>
  <si>
    <t xml:space="preserve">деҳоти Навобод, деҳаи Шоҳ </t>
  </si>
  <si>
    <t>деҳоти  Навобод, деҳаи Гулчин</t>
  </si>
  <si>
    <t>деҳоти Тахти Сангин, деҳаи Фароғат</t>
  </si>
  <si>
    <t>деҳоти Нури Ваҳдат, минтақаи Ҳалкаёр</t>
  </si>
  <si>
    <t>деҳоти Нури Ваҳдат, минтақаи Тугул</t>
  </si>
  <si>
    <t>деҳоти Нури Ваҳдат, Сарбанди Келинчии Куҳна</t>
  </si>
  <si>
    <t>деҳоти Нури Ваҳдат, минтақаи Ҳалқаёр</t>
  </si>
  <si>
    <t>деҳоти  Нури Ваҳдат, минтақаи Тугул</t>
  </si>
  <si>
    <t>деҳоти  Меҳвар, минтақаи Гушун</t>
  </si>
  <si>
    <t>деҳоти  Ҳилолӣ, деҳаи Гулистон</t>
  </si>
  <si>
    <t>деҳоти  Ғаллаобод, деҳаи Навобод</t>
  </si>
  <si>
    <t>деҳоти  Ҳилолӣ, деҳаи Ҷомӣ</t>
  </si>
  <si>
    <t>деҳоти Деҳқонобод, деҳаи Қубодиён</t>
  </si>
  <si>
    <t>деҳоти Навзамин, деҳаи Пахтакор</t>
  </si>
  <si>
    <t>деҳоти  Навзамин, деҳаи Пахтакор</t>
  </si>
  <si>
    <t>деҳоти  Г.Гулмуродов,  деҳаи Пасарик</t>
  </si>
  <si>
    <t>деҳоти Ҷ.Назаров, деҳаи Хушодӣ</t>
  </si>
  <si>
    <t>деҳоти  Х.Холматов, деҳаи Хокак</t>
  </si>
  <si>
    <t>деҳоти   Ҷ.Назаров, деҳаи Лубёкор</t>
  </si>
  <si>
    <t xml:space="preserve">деҳоти Ҷ.Назаров, деҳаи Ҷамъияти деҳқон </t>
  </si>
  <si>
    <t>буҷети ҷҷумҳуриявӣ</t>
  </si>
  <si>
    <t xml:space="preserve">шањри Душанбе,                                                         аз он љумла:          </t>
  </si>
  <si>
    <t>деҳоти Такоб,  кӯчаи Сино дарёи Такоб корҳои соҳилмустаҳкамкунӣ</t>
  </si>
  <si>
    <t>деҳоти Лучоб, деҳаи Лучоб, корҳои соҳилмустаҳкамкунии дарёи Лучоб</t>
  </si>
  <si>
    <t xml:space="preserve"> деҳаи Деҳмалик, соҳилмустаҳкамкунии Деҳмалик Косона </t>
  </si>
  <si>
    <t>деҳаи Вармоник сойи Ғурқурут, соҳилмустаҳкамкунӣ</t>
  </si>
  <si>
    <t xml:space="preserve">Барқарор намудани сарбанди канали Роҳати  селедукҳои дарёи Кофарниҳон </t>
  </si>
  <si>
    <t xml:space="preserve">Сарбанди Эскигузари дарёи Элок </t>
  </si>
  <si>
    <t xml:space="preserve">Сарбанди Канали Мулодавлати  дарёи Кофарниҳон </t>
  </si>
  <si>
    <t xml:space="preserve">Канали Харкуш, дарёи Кофарниҳон </t>
  </si>
  <si>
    <t xml:space="preserve">деҳоти Хумдон, деҳаиҳои Оби Лурд ва Сариқош, селроҳаи дохили деҳа ва Садди муҳофизатии сарбанди канали 50-солагии Тоҷикистони деҳоти Хумдон, корҳои соҳилмустаҳкамкунӣ </t>
  </si>
  <si>
    <t xml:space="preserve"> Садди муҳофизатӣ ва корҳои соҳилмустаҳкамкунии мавзеи Лойёби деҳоти Н.Махсум  </t>
  </si>
  <si>
    <t>деҳоти Ҳакимӣ, деҳаи Лайрон, дарёчаи Ҳакимӣ</t>
  </si>
  <si>
    <t xml:space="preserve"> Садди муҳофизатӣ ва соҳилмустаҳкамкунии мавзеи Қаланаки деҳоти Б.Раҳимов   </t>
  </si>
  <si>
    <t>Селроҳа ва сойи деҳаҳои Кишоварз,  Шараф, Алибой деҳоти Зайнабобод (акведук), селпартои  Шоимардони деҳоти  Чоргултеппа</t>
  </si>
  <si>
    <t>шаҳраки Сомониён, барқарорсозии  Селпарто, соҳилмустаҳкамкунии деҳаи Кофарниҳон ва Элок, деҳоти  Зайнабобод, деҳоти Лоҳур ва шаҳраки М.Турсунзода, барқарорсоизии Шураксой ва Сойи Мағмуруд</t>
  </si>
  <si>
    <t>шаҳраки Сомониён,  барқарорсозии  Селпарто</t>
  </si>
  <si>
    <t>деҳоти Эсанбой, сарбанд ва садди  Чангоби деҳоти Эсанбой</t>
  </si>
  <si>
    <t xml:space="preserve">Селпартои деҳаи Тавилдара, сарбанди канали Пунарвоғ </t>
  </si>
  <si>
    <t>деҳоти  Чилдара, деҳаҳои Чилдара, Рубонтол ва Шурдараи Сурхав дараи Рубонтол ва дараи Шӯр</t>
  </si>
  <si>
    <t>деҳаҳои Юфан, Пунарвоғ, Арғанкул ва Миёнаду, селраҳаҳои байни деҳаҳо</t>
  </si>
  <si>
    <t>дарёи Элок, Садди муҳофизатӣ ва соҳилмустаҳкамкунии Чанор</t>
  </si>
  <si>
    <t xml:space="preserve">дарёи Элок, соҳили дамбаи Сомониёни, деҳоти Меҳробод </t>
  </si>
  <si>
    <t>Дарёи Элок, Садди муҳофизатӣ ва соҳилмустаҳкамкунии Чанор</t>
  </si>
  <si>
    <t>деҳоти Ширинчашма ва Нӯшор деҳаи Полезак, дарёчаи Селаки Полезак, соҳилмустаҳкамкунӣ</t>
  </si>
  <si>
    <t xml:space="preserve">Дарёи Элок садди муҳофизатӣ ва соҳилмустаҳкамкунии Дубедаи                деҳоти Ҷавонон </t>
  </si>
  <si>
    <t>деҳоти Сурхоб, Роҳи байналмилалии Ваҳдат - Лахш, километри 255</t>
  </si>
  <si>
    <t>деҳоти Ҷиргатол, мавзеи Соймаҳалла</t>
  </si>
  <si>
    <t>деҳоти Ҳисор, деҳаи Латтабанд</t>
  </si>
  <si>
    <t xml:space="preserve">деҳоти Хисор, деҳаи Куҳанбой </t>
  </si>
  <si>
    <t xml:space="preserve">деҳоти Хонақо, деҳаи Латтахорак </t>
  </si>
  <si>
    <t>деҳоти Хонақо, деҳаи Чангоб</t>
  </si>
  <si>
    <t xml:space="preserve">деҳоти  Регар, деҳаи Регар </t>
  </si>
  <si>
    <t>деҳоти  Регар, деҳаи Файзобод</t>
  </si>
  <si>
    <t>деҳоти Навобод,                                       деҳаи Шодмон-2</t>
  </si>
  <si>
    <t xml:space="preserve">деҳоти Ҷ.Раҳмон, деҳаи Адир </t>
  </si>
  <si>
    <t xml:space="preserve">деҳоти  Навобод, деҳаи Заҳматкаш </t>
  </si>
  <si>
    <t>деҳоти Мирзо Турсунзода, деҳаи Қаратоғ</t>
  </si>
  <si>
    <t xml:space="preserve">деҳоти  Шаҳринав, деҳаи Сабо </t>
  </si>
  <si>
    <t>деҳоти А.Ҳасанов, деҳаи Муллошодӣ</t>
  </si>
  <si>
    <t>деҳоти Ӯлҷабоев, Карангулсой</t>
  </si>
  <si>
    <t>деҳоти Ӯлҷабоев  деҳаи  Тағояк, Карангулсой</t>
  </si>
  <si>
    <t>Селпартои Сангистон, канали магистралии Зарринруд</t>
  </si>
  <si>
    <t>деҳоти Ӯлҷабоев, деҳаи Тағояк, Карангулсой</t>
  </si>
  <si>
    <t>деҳоти  Калинин, деҳаи Обшорон</t>
  </si>
  <si>
    <t xml:space="preserve">Накшаи амали </t>
  </si>
  <si>
    <t xml:space="preserve">Барномаи давлатии корҳои соҳилмустаҳкамкунӣ дар Ҷумҳурии Тоҷикистон барои солҳои 2023-2027 дар солҳои 2026-2027 </t>
  </si>
  <si>
    <t>Замима
ба ќарори Њукумати                           Љумњурии Тољикистон                                             аз «28» марти соли 2026,  № 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</si>
</sst>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2" x14ac:knownFonts="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0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name val="Times New Roman Tj"/>
      <family val="1"/>
      <charset val="204"/>
    </font>
    <font>
      <sz val="18"/>
      <name val="Times New Roman Tj"/>
      <family val="1"/>
      <charset val="204"/>
    </font>
    <font>
      <sz val="18"/>
      <name val="Arial Cyr"/>
      <charset val="204"/>
    </font>
    <font>
      <b/>
      <sz val="18"/>
      <name val="Arial Cyr"/>
      <charset val="204"/>
    </font>
    <font>
      <sz val="18"/>
      <color rgb="FFFF0000"/>
      <name val="Arial Cyr"/>
      <charset val="204"/>
    </font>
    <font>
      <sz val="16"/>
      <name val="Times New Roman Tj"/>
      <family val="1"/>
      <charset val="204"/>
    </font>
    <font>
      <b/>
      <sz val="20"/>
      <name val="Times New Roman Tj"/>
      <family val="1"/>
      <charset val="204"/>
    </font>
    <font>
      <sz val="20"/>
      <name val="Times New Roman Tj"/>
      <family val="1"/>
      <charset val="204"/>
    </font>
    <font>
      <b/>
      <sz val="20"/>
      <name val="Arial Cyr"/>
      <charset val="204"/>
    </font>
    <font>
      <b/>
      <sz val="24"/>
      <name val="Times New Roman Tj"/>
      <family val="1"/>
      <charset val="204"/>
    </font>
    <font>
      <sz val="22"/>
      <name val="Times New Roman Tj"/>
      <family val="1"/>
      <charset val="204"/>
    </font>
    <font>
      <sz val="28"/>
      <name val="Times New Roman Tj"/>
      <family val="1"/>
      <charset val="204"/>
    </font>
    <font>
      <sz val="24"/>
      <name val="Times New Roman Tj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6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6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117">
    <xf numFmtId="0" fontId="0" fillId="0" borderId="0" xfId="0"/>
    <xf numFmtId="0" fontId="20" fillId="25" borderId="0" xfId="36" applyFont="1" applyFill="1" applyBorder="1" applyAlignment="1">
      <alignment vertical="center"/>
    </xf>
    <xf numFmtId="0" fontId="20" fillId="25" borderId="14" xfId="36" applyFont="1" applyFill="1" applyBorder="1" applyAlignment="1">
      <alignment vertical="center"/>
    </xf>
    <xf numFmtId="0" fontId="21" fillId="0" borderId="0" xfId="36" applyFont="1" applyAlignment="1">
      <alignment horizontal="center" vertical="center"/>
    </xf>
    <xf numFmtId="2" fontId="19" fillId="24" borderId="10" xfId="36" applyNumberFormat="1" applyFont="1" applyFill="1" applyBorder="1" applyAlignment="1">
      <alignment horizontal="left" vertical="center" wrapText="1"/>
    </xf>
    <xf numFmtId="1" fontId="19" fillId="24" borderId="10" xfId="36" applyNumberFormat="1" applyFont="1" applyFill="1" applyBorder="1" applyAlignment="1">
      <alignment horizontal="center" vertical="center" wrapText="1"/>
    </xf>
    <xf numFmtId="2" fontId="20" fillId="25" borderId="10" xfId="36" applyNumberFormat="1" applyFont="1" applyFill="1" applyBorder="1" applyAlignment="1">
      <alignment horizontal="left" vertical="center" wrapText="1"/>
    </xf>
    <xf numFmtId="164" fontId="20" fillId="25" borderId="10" xfId="36" applyNumberFormat="1" applyFont="1" applyFill="1" applyBorder="1" applyAlignment="1">
      <alignment horizontal="center" vertical="center" wrapText="1"/>
    </xf>
    <xf numFmtId="2" fontId="19" fillId="25" borderId="10" xfId="36" applyNumberFormat="1" applyFont="1" applyFill="1" applyBorder="1" applyAlignment="1">
      <alignment horizontal="left" vertical="center" wrapText="1"/>
    </xf>
    <xf numFmtId="164" fontId="19" fillId="25" borderId="10" xfId="36" applyNumberFormat="1" applyFont="1" applyFill="1" applyBorder="1" applyAlignment="1">
      <alignment horizontal="center" vertical="center" wrapText="1"/>
    </xf>
    <xf numFmtId="1" fontId="19" fillId="25" borderId="10" xfId="36" applyNumberFormat="1" applyFont="1" applyFill="1" applyBorder="1" applyAlignment="1">
      <alignment horizontal="center" vertical="center" wrapText="1"/>
    </xf>
    <xf numFmtId="0" fontId="21" fillId="24" borderId="0" xfId="36" applyFont="1" applyFill="1" applyAlignment="1">
      <alignment horizontal="center" vertical="center"/>
    </xf>
    <xf numFmtId="2" fontId="19" fillId="0" borderId="10" xfId="36" applyNumberFormat="1" applyFont="1" applyFill="1" applyBorder="1" applyAlignment="1">
      <alignment horizontal="left" vertical="center" wrapText="1"/>
    </xf>
    <xf numFmtId="2" fontId="20" fillId="0" borderId="10" xfId="36" applyNumberFormat="1" applyFont="1" applyFill="1" applyBorder="1" applyAlignment="1">
      <alignment horizontal="left" vertical="center" wrapText="1"/>
    </xf>
    <xf numFmtId="164" fontId="20" fillId="0" borderId="10" xfId="36" applyNumberFormat="1" applyFont="1" applyFill="1" applyBorder="1" applyAlignment="1">
      <alignment horizontal="center" vertical="center" wrapText="1"/>
    </xf>
    <xf numFmtId="0" fontId="20" fillId="25" borderId="0" xfId="36" applyFont="1" applyFill="1" applyAlignment="1">
      <alignment horizontal="center" vertical="center"/>
    </xf>
    <xf numFmtId="0" fontId="20" fillId="25" borderId="0" xfId="36" applyFont="1" applyFill="1" applyAlignment="1">
      <alignment horizontal="left" vertical="center"/>
    </xf>
    <xf numFmtId="0" fontId="23" fillId="24" borderId="0" xfId="36" applyFont="1" applyFill="1" applyAlignment="1">
      <alignment horizontal="center" vertical="center"/>
    </xf>
    <xf numFmtId="0" fontId="22" fillId="24" borderId="0" xfId="36" applyFont="1" applyFill="1" applyAlignment="1">
      <alignment horizontal="center" vertical="center"/>
    </xf>
    <xf numFmtId="2" fontId="19" fillId="25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25" borderId="10" xfId="36" applyNumberFormat="1" applyFont="1" applyFill="1" applyBorder="1" applyAlignment="1">
      <alignment horizontal="center" vertical="center" wrapText="1"/>
    </xf>
    <xf numFmtId="2" fontId="19" fillId="25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19" fillId="0" borderId="10" xfId="36" applyNumberFormat="1" applyFont="1" applyFill="1" applyBorder="1" applyAlignment="1">
      <alignment horizontal="center" vertical="center" wrapText="1"/>
    </xf>
    <xf numFmtId="1" fontId="19" fillId="0" borderId="11" xfId="36" applyNumberFormat="1" applyFont="1" applyFill="1" applyBorder="1" applyAlignment="1">
      <alignment horizontal="center" vertical="center" wrapText="1"/>
    </xf>
    <xf numFmtId="1" fontId="20" fillId="0" borderId="11" xfId="36" applyNumberFormat="1" applyFont="1" applyFill="1" applyBorder="1" applyAlignment="1">
      <alignment horizontal="center" vertical="center" wrapText="1"/>
    </xf>
    <xf numFmtId="1" fontId="20" fillId="0" borderId="11" xfId="36" applyNumberFormat="1" applyFont="1" applyFill="1" applyBorder="1" applyAlignment="1">
      <alignment horizontal="center" vertical="top" wrapText="1"/>
    </xf>
    <xf numFmtId="2" fontId="20" fillId="0" borderId="17" xfId="36" applyNumberFormat="1" applyFont="1" applyFill="1" applyBorder="1" applyAlignment="1">
      <alignment horizontal="left" vertical="center" wrapText="1"/>
    </xf>
    <xf numFmtId="1" fontId="19" fillId="0" borderId="14" xfId="36" applyNumberFormat="1" applyFont="1" applyFill="1" applyBorder="1" applyAlignment="1">
      <alignment horizontal="center" vertical="center" wrapText="1"/>
    </xf>
    <xf numFmtId="1" fontId="24" fillId="0" borderId="10" xfId="36" applyNumberFormat="1" applyFont="1" applyFill="1" applyBorder="1" applyAlignment="1">
      <alignment horizontal="center" vertical="center" wrapText="1"/>
    </xf>
    <xf numFmtId="1" fontId="20" fillId="0" borderId="11" xfId="36" applyNumberFormat="1" applyFont="1" applyFill="1" applyBorder="1" applyAlignment="1">
      <alignment vertical="center" wrapText="1"/>
    </xf>
    <xf numFmtId="1" fontId="20" fillId="0" borderId="10" xfId="36" applyNumberFormat="1" applyFont="1" applyFill="1" applyBorder="1" applyAlignment="1">
      <alignment vertical="center" wrapText="1"/>
    </xf>
    <xf numFmtId="2" fontId="20" fillId="0" borderId="10" xfId="36" applyNumberFormat="1" applyFont="1" applyFill="1" applyBorder="1" applyAlignment="1">
      <alignment horizontal="left" vertical="center"/>
    </xf>
    <xf numFmtId="1" fontId="20" fillId="0" borderId="10" xfId="36" applyNumberFormat="1" applyFont="1" applyFill="1" applyBorder="1" applyAlignment="1">
      <alignment horizontal="center" vertical="center"/>
    </xf>
    <xf numFmtId="1" fontId="20" fillId="0" borderId="0" xfId="36" applyNumberFormat="1" applyFont="1" applyFill="1" applyAlignment="1">
      <alignment horizontal="center" vertical="center"/>
    </xf>
    <xf numFmtId="164" fontId="25" fillId="24" borderId="10" xfId="36" applyNumberFormat="1" applyFont="1" applyFill="1" applyBorder="1" applyAlignment="1">
      <alignment horizontal="center" vertical="center" wrapText="1"/>
    </xf>
    <xf numFmtId="164" fontId="26" fillId="0" borderId="10" xfId="36" applyNumberFormat="1" applyFont="1" applyFill="1" applyBorder="1" applyAlignment="1">
      <alignment horizontal="center" vertical="center" wrapText="1"/>
    </xf>
    <xf numFmtId="164" fontId="25" fillId="25" borderId="10" xfId="36" applyNumberFormat="1" applyFont="1" applyFill="1" applyBorder="1" applyAlignment="1">
      <alignment horizontal="center" vertical="center" wrapText="1"/>
    </xf>
    <xf numFmtId="164" fontId="26" fillId="25" borderId="10" xfId="36" applyNumberFormat="1" applyFont="1" applyFill="1" applyBorder="1" applyAlignment="1">
      <alignment horizontal="center" vertical="center" wrapText="1"/>
    </xf>
    <xf numFmtId="164" fontId="25" fillId="0" borderId="10" xfId="36" applyNumberFormat="1" applyFont="1" applyFill="1" applyBorder="1" applyAlignment="1">
      <alignment horizontal="center" vertical="center" wrapText="1"/>
    </xf>
    <xf numFmtId="0" fontId="26" fillId="25" borderId="0" xfId="36" applyFont="1" applyFill="1" applyAlignment="1">
      <alignment horizontal="center" vertical="center"/>
    </xf>
    <xf numFmtId="1" fontId="26" fillId="25" borderId="10" xfId="36" applyNumberFormat="1" applyFont="1" applyFill="1" applyBorder="1" applyAlignment="1">
      <alignment horizontal="center" vertical="center" wrapText="1"/>
    </xf>
    <xf numFmtId="1" fontId="26" fillId="0" borderId="10" xfId="36" applyNumberFormat="1" applyFont="1" applyFill="1" applyBorder="1" applyAlignment="1">
      <alignment horizontal="center" vertical="center" wrapText="1"/>
    </xf>
    <xf numFmtId="1" fontId="25" fillId="0" borderId="10" xfId="36" applyNumberFormat="1" applyFont="1" applyFill="1" applyBorder="1" applyAlignment="1">
      <alignment horizontal="center" vertical="center" wrapText="1"/>
    </xf>
    <xf numFmtId="1" fontId="26" fillId="0" borderId="15" xfId="36" applyNumberFormat="1" applyFont="1" applyFill="1" applyBorder="1" applyAlignment="1">
      <alignment horizontal="center" vertical="center" wrapText="1"/>
    </xf>
    <xf numFmtId="1" fontId="26" fillId="25" borderId="0" xfId="36" applyNumberFormat="1" applyFont="1" applyFill="1" applyAlignment="1">
      <alignment horizontal="center" vertical="center"/>
    </xf>
    <xf numFmtId="164" fontId="26" fillId="0" borderId="17" xfId="36" applyNumberFormat="1" applyFont="1" applyFill="1" applyBorder="1" applyAlignment="1">
      <alignment horizontal="center" vertical="center" wrapText="1"/>
    </xf>
    <xf numFmtId="0" fontId="22" fillId="0" borderId="0" xfId="36" applyFont="1" applyAlignment="1">
      <alignment horizontal="center" vertical="center"/>
    </xf>
    <xf numFmtId="0" fontId="27" fillId="0" borderId="0" xfId="36" applyFont="1" applyAlignment="1">
      <alignment horizontal="center" vertical="center"/>
    </xf>
    <xf numFmtId="164" fontId="19" fillId="0" borderId="10" xfId="36" applyNumberFormat="1" applyFont="1" applyFill="1" applyBorder="1" applyAlignment="1">
      <alignment horizontal="center" vertical="center" wrapText="1"/>
    </xf>
    <xf numFmtId="0" fontId="21" fillId="0" borderId="0" xfId="36" applyFont="1" applyFill="1" applyAlignment="1">
      <alignment horizontal="center" vertical="center"/>
    </xf>
    <xf numFmtId="2" fontId="28" fillId="25" borderId="0" xfId="36" applyNumberFormat="1" applyFont="1" applyFill="1" applyBorder="1" applyAlignment="1">
      <alignment horizontal="center" vertical="center" wrapText="1"/>
    </xf>
    <xf numFmtId="1" fontId="28" fillId="25" borderId="0" xfId="36" applyNumberFormat="1" applyFont="1" applyFill="1" applyBorder="1" applyAlignment="1">
      <alignment horizontal="center" vertical="center" wrapText="1"/>
    </xf>
    <xf numFmtId="1" fontId="28" fillId="0" borderId="0" xfId="36" applyNumberFormat="1" applyFont="1" applyFill="1" applyBorder="1" applyAlignment="1">
      <alignment horizontal="center" vertical="center" wrapText="1"/>
    </xf>
    <xf numFmtId="0" fontId="20" fillId="25" borderId="0" xfId="36" applyFont="1" applyFill="1" applyBorder="1" applyAlignment="1">
      <alignment vertical="top"/>
    </xf>
    <xf numFmtId="1" fontId="25" fillId="24" borderId="10" xfId="36" applyNumberFormat="1" applyFont="1" applyFill="1" applyBorder="1" applyAlignment="1">
      <alignment horizontal="center" vertical="center" wrapText="1"/>
    </xf>
    <xf numFmtId="1" fontId="25" fillId="25" borderId="10" xfId="36" applyNumberFormat="1" applyFont="1" applyFill="1" applyBorder="1" applyAlignment="1">
      <alignment horizontal="center" vertical="center" wrapText="1"/>
    </xf>
    <xf numFmtId="2" fontId="28" fillId="25" borderId="10" xfId="36" applyNumberFormat="1" applyFont="1" applyFill="1" applyBorder="1" applyAlignment="1">
      <alignment horizontal="center" vertical="center" wrapText="1"/>
    </xf>
    <xf numFmtId="2" fontId="28" fillId="25" borderId="0" xfId="36" applyNumberFormat="1" applyFont="1" applyFill="1" applyBorder="1" applyAlignment="1">
      <alignment horizontal="center" vertical="top" wrapText="1"/>
    </xf>
    <xf numFmtId="2" fontId="28" fillId="25" borderId="0" xfId="36" applyNumberFormat="1" applyFont="1" applyFill="1" applyBorder="1" applyAlignment="1">
      <alignment horizont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64" fontId="22" fillId="24" borderId="0" xfId="36" applyNumberFormat="1" applyFont="1" applyFill="1" applyAlignment="1">
      <alignment horizontal="center" vertical="center"/>
    </xf>
    <xf numFmtId="2" fontId="28" fillId="25" borderId="0" xfId="36" applyNumberFormat="1" applyFont="1" applyFill="1" applyBorder="1" applyAlignment="1">
      <alignment horizontal="center" vertical="top" wrapText="1"/>
    </xf>
    <xf numFmtId="2" fontId="19" fillId="25" borderId="16" xfId="36" applyNumberFormat="1" applyFont="1" applyFill="1" applyBorder="1" applyAlignment="1">
      <alignment horizontal="center" vertical="center" wrapText="1"/>
    </xf>
    <xf numFmtId="2" fontId="19" fillId="25" borderId="10" xfId="36" applyNumberFormat="1" applyFont="1" applyFill="1" applyBorder="1" applyAlignment="1">
      <alignment horizontal="center" vertical="center" wrapText="1"/>
    </xf>
    <xf numFmtId="2" fontId="25" fillId="25" borderId="16" xfId="36" applyNumberFormat="1" applyFont="1" applyFill="1" applyBorder="1" applyAlignment="1">
      <alignment horizontal="center" vertical="center" wrapText="1"/>
    </xf>
    <xf numFmtId="1" fontId="29" fillId="0" borderId="0" xfId="36" applyNumberFormat="1" applyFont="1" applyFill="1" applyAlignment="1">
      <alignment horizontal="center" vertical="center"/>
    </xf>
    <xf numFmtId="2" fontId="19" fillId="25" borderId="18" xfId="36" applyNumberFormat="1" applyFont="1" applyFill="1" applyBorder="1" applyAlignment="1">
      <alignment horizontal="center" vertical="center" wrapText="1"/>
    </xf>
    <xf numFmtId="2" fontId="25" fillId="25" borderId="0" xfId="36" applyNumberFormat="1" applyFont="1" applyFill="1" applyBorder="1" applyAlignment="1">
      <alignment horizontal="center" vertical="center" wrapText="1"/>
    </xf>
    <xf numFmtId="1" fontId="19" fillId="25" borderId="14" xfId="36" applyNumberFormat="1" applyFont="1" applyFill="1" applyBorder="1" applyAlignment="1">
      <alignment horizontal="center" vertical="center" wrapText="1"/>
    </xf>
    <xf numFmtId="1" fontId="25" fillId="0" borderId="11" xfId="36" applyNumberFormat="1" applyFont="1" applyFill="1" applyBorder="1" applyAlignment="1">
      <alignment horizontal="center" vertical="center" wrapText="1"/>
    </xf>
    <xf numFmtId="1" fontId="26" fillId="0" borderId="12" xfId="36" applyNumberFormat="1" applyFont="1" applyFill="1" applyBorder="1" applyAlignment="1">
      <alignment horizontal="center" vertical="center" wrapText="1"/>
    </xf>
    <xf numFmtId="1" fontId="26" fillId="0" borderId="14" xfId="36" applyNumberFormat="1" applyFont="1" applyFill="1" applyBorder="1" applyAlignment="1">
      <alignment horizontal="center" vertical="center" wrapText="1"/>
    </xf>
    <xf numFmtId="164" fontId="21" fillId="0" borderId="0" xfId="36" applyNumberFormat="1" applyFont="1" applyAlignment="1">
      <alignment horizontal="center" vertical="center"/>
    </xf>
    <xf numFmtId="1" fontId="20" fillId="0" borderId="0" xfId="36" applyNumberFormat="1" applyFont="1" applyFill="1" applyAlignment="1">
      <alignment vertical="center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4" fillId="24" borderId="10" xfId="36" applyNumberFormat="1" applyFont="1" applyFill="1" applyBorder="1" applyAlignment="1">
      <alignment horizontal="center" vertical="center" wrapText="1"/>
    </xf>
    <xf numFmtId="0" fontId="21" fillId="24" borderId="0" xfId="36" applyFont="1" applyFill="1" applyBorder="1" applyAlignment="1">
      <alignment horizontal="center" vertical="center"/>
    </xf>
    <xf numFmtId="1" fontId="20" fillId="0" borderId="0" xfId="36" applyNumberFormat="1" applyFont="1" applyFill="1" applyBorder="1" applyAlignment="1">
      <alignment horizontal="center" vertical="center" wrapText="1"/>
    </xf>
    <xf numFmtId="0" fontId="21" fillId="0" borderId="0" xfId="36" applyFont="1" applyBorder="1" applyAlignment="1">
      <alignment horizontal="center" vertical="center"/>
    </xf>
    <xf numFmtId="0" fontId="27" fillId="0" borderId="0" xfId="36" applyFont="1" applyBorder="1" applyAlignment="1">
      <alignment horizontal="center" vertical="center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0" borderId="11" xfId="36" applyNumberFormat="1" applyFont="1" applyFill="1" applyBorder="1" applyAlignment="1">
      <alignment horizontal="center" vertical="center" wrapText="1"/>
    </xf>
    <xf numFmtId="1" fontId="20" fillId="0" borderId="19" xfId="36" applyNumberFormat="1" applyFont="1" applyFill="1" applyBorder="1" applyAlignment="1">
      <alignment vertical="center" wrapText="1"/>
    </xf>
    <xf numFmtId="1" fontId="20" fillId="0" borderId="11" xfId="36" applyNumberFormat="1" applyFont="1" applyFill="1" applyBorder="1" applyAlignment="1">
      <alignment horizontal="center" vertical="center" wrapText="1"/>
    </xf>
    <xf numFmtId="1" fontId="20" fillId="0" borderId="12" xfId="36" applyNumberFormat="1" applyFont="1" applyFill="1" applyBorder="1" applyAlignment="1">
      <alignment horizontal="center" vertical="center" wrapText="1"/>
    </xf>
    <xf numFmtId="1" fontId="20" fillId="0" borderId="14" xfId="36" applyNumberFormat="1" applyFont="1" applyFill="1" applyBorder="1" applyAlignment="1">
      <alignment horizontal="center" vertical="center" wrapText="1"/>
    </xf>
    <xf numFmtId="2" fontId="25" fillId="25" borderId="15" xfId="36" applyNumberFormat="1" applyFont="1" applyFill="1" applyBorder="1" applyAlignment="1">
      <alignment horizontal="center" vertical="center" wrapText="1"/>
    </xf>
    <xf numFmtId="2" fontId="25" fillId="25" borderId="17" xfId="36" applyNumberFormat="1" applyFont="1" applyFill="1" applyBorder="1" applyAlignment="1">
      <alignment horizontal="center" vertical="center" wrapText="1"/>
    </xf>
    <xf numFmtId="1" fontId="20" fillId="25" borderId="10" xfId="36" applyNumberFormat="1" applyFont="1" applyFill="1" applyBorder="1" applyAlignment="1">
      <alignment horizontal="center" vertical="center" wrapText="1"/>
    </xf>
    <xf numFmtId="2" fontId="25" fillId="25" borderId="10" xfId="36" applyNumberFormat="1" applyFont="1" applyFill="1" applyBorder="1" applyAlignment="1">
      <alignment horizontal="center" vertical="center" wrapText="1"/>
    </xf>
    <xf numFmtId="2" fontId="19" fillId="25" borderId="10" xfId="36" applyNumberFormat="1" applyFont="1" applyFill="1" applyBorder="1" applyAlignment="1">
      <alignment horizontal="center" vertical="center" wrapText="1"/>
    </xf>
    <xf numFmtId="2" fontId="19" fillId="25" borderId="11" xfId="36" applyNumberFormat="1" applyFont="1" applyFill="1" applyBorder="1" applyAlignment="1">
      <alignment horizontal="center" vertical="center" wrapText="1"/>
    </xf>
    <xf numFmtId="2" fontId="19" fillId="25" borderId="12" xfId="36" applyNumberFormat="1" applyFont="1" applyFill="1" applyBorder="1" applyAlignment="1">
      <alignment horizontal="center" vertical="center" wrapText="1"/>
    </xf>
    <xf numFmtId="2" fontId="19" fillId="25" borderId="14" xfId="36" applyNumberFormat="1" applyFont="1" applyFill="1" applyBorder="1" applyAlignment="1">
      <alignment horizontal="center" vertical="center" wrapText="1"/>
    </xf>
    <xf numFmtId="2" fontId="25" fillId="25" borderId="16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25" borderId="11" xfId="36" applyNumberFormat="1" applyFont="1" applyFill="1" applyBorder="1" applyAlignment="1">
      <alignment horizontal="center" vertical="center" wrapText="1"/>
    </xf>
    <xf numFmtId="1" fontId="20" fillId="25" borderId="12" xfId="36" applyNumberFormat="1" applyFont="1" applyFill="1" applyBorder="1" applyAlignment="1">
      <alignment horizontal="center" vertical="center" wrapText="1"/>
    </xf>
    <xf numFmtId="1" fontId="20" fillId="25" borderId="14" xfId="36" applyNumberFormat="1" applyFont="1" applyFill="1" applyBorder="1" applyAlignment="1">
      <alignment horizontal="center" vertical="center" wrapText="1"/>
    </xf>
    <xf numFmtId="1" fontId="30" fillId="0" borderId="0" xfId="36" applyNumberFormat="1" applyFont="1" applyFill="1" applyAlignment="1">
      <alignment horizontal="center" vertical="center" wrapText="1"/>
    </xf>
    <xf numFmtId="2" fontId="31" fillId="25" borderId="0" xfId="36" applyNumberFormat="1" applyFont="1" applyFill="1" applyBorder="1" applyAlignment="1">
      <alignment horizontal="center" vertical="top" wrapText="1"/>
    </xf>
    <xf numFmtId="2" fontId="28" fillId="25" borderId="0" xfId="36" applyNumberFormat="1" applyFont="1" applyFill="1" applyBorder="1" applyAlignment="1">
      <alignment horizontal="center" vertical="top" wrapText="1"/>
    </xf>
    <xf numFmtId="1" fontId="29" fillId="0" borderId="0" xfId="36" applyNumberFormat="1" applyFont="1" applyFill="1" applyAlignment="1">
      <alignment horizontal="center" vertical="center" wrapText="1"/>
    </xf>
    <xf numFmtId="1" fontId="29" fillId="0" borderId="0" xfId="36" applyNumberFormat="1" applyFont="1" applyFill="1" applyAlignment="1">
      <alignment horizontal="center" vertical="center"/>
    </xf>
    <xf numFmtId="2" fontId="19" fillId="25" borderId="15" xfId="36" applyNumberFormat="1" applyFont="1" applyFill="1" applyBorder="1" applyAlignment="1">
      <alignment horizontal="center" vertical="center" wrapText="1"/>
    </xf>
    <xf numFmtId="2" fontId="19" fillId="25" borderId="16" xfId="36" applyNumberFormat="1" applyFont="1" applyFill="1" applyBorder="1" applyAlignment="1">
      <alignment horizontal="center" vertical="center" wrapText="1"/>
    </xf>
    <xf numFmtId="2" fontId="19" fillId="25" borderId="17" xfId="36" applyNumberFormat="1" applyFont="1" applyFill="1" applyBorder="1" applyAlignment="1">
      <alignment horizontal="center" vertical="center" wrapText="1"/>
    </xf>
    <xf numFmtId="1" fontId="20" fillId="0" borderId="11" xfId="36" applyNumberFormat="1" applyFont="1" applyFill="1" applyBorder="1" applyAlignment="1">
      <alignment horizontal="center" vertical="center"/>
    </xf>
    <xf numFmtId="1" fontId="20" fillId="0" borderId="12" xfId="36" applyNumberFormat="1" applyFont="1" applyFill="1" applyBorder="1" applyAlignment="1">
      <alignment horizontal="center" vertical="center"/>
    </xf>
    <xf numFmtId="1" fontId="20" fillId="0" borderId="14" xfId="36" applyNumberFormat="1" applyFont="1" applyFill="1" applyBorder="1" applyAlignment="1">
      <alignment horizontal="center" vertical="center"/>
    </xf>
    <xf numFmtId="2" fontId="31" fillId="25" borderId="13" xfId="36" applyNumberFormat="1" applyFont="1" applyFill="1" applyBorder="1" applyAlignment="1">
      <alignment horizontal="center" vertical="center" wrapText="1"/>
    </xf>
    <xf numFmtId="2" fontId="28" fillId="25" borderId="13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/>
    </xf>
  </cellXfs>
  <cellStyles count="43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сохил 2013 ёздамоха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336"/>
  <sheetViews>
    <sheetView tabSelected="1" topLeftCell="O1" zoomScale="69" zoomScaleNormal="69" zoomScaleSheetLayoutView="69" workbookViewId="0">
      <selection activeCell="W1" sqref="W1:X1"/>
    </sheetView>
  </sheetViews>
  <sheetFormatPr defaultColWidth="9.140625" defaultRowHeight="25.5" x14ac:dyDescent="0.2"/>
  <cols>
    <col min="1" max="1" width="7.5703125" style="15" hidden="1" customWidth="1"/>
    <col min="2" max="2" width="49.7109375" style="16" hidden="1" customWidth="1"/>
    <col min="3" max="3" width="22.5703125" style="41" hidden="1" customWidth="1"/>
    <col min="4" max="4" width="14.85546875" style="46" hidden="1" customWidth="1"/>
    <col min="5" max="5" width="51" style="35" hidden="1" customWidth="1"/>
    <col min="6" max="6" width="22.5703125" style="41" hidden="1" customWidth="1"/>
    <col min="7" max="7" width="14.85546875" style="46" hidden="1" customWidth="1"/>
    <col min="8" max="8" width="51" style="35" hidden="1" customWidth="1"/>
    <col min="9" max="9" width="22.5703125" style="41" hidden="1" customWidth="1"/>
    <col min="10" max="10" width="14.85546875" style="46" hidden="1" customWidth="1"/>
    <col min="11" max="11" width="49.85546875" style="35" hidden="1" customWidth="1"/>
    <col min="12" max="12" width="22.5703125" style="41" hidden="1" customWidth="1"/>
    <col min="13" max="13" width="22" style="46" hidden="1" customWidth="1"/>
    <col min="14" max="14" width="9.7109375" style="46" hidden="1" customWidth="1"/>
    <col min="15" max="15" width="5.7109375" style="15" customWidth="1"/>
    <col min="16" max="16" width="65.7109375" style="16" customWidth="1"/>
    <col min="17" max="17" width="27.85546875" style="41" customWidth="1"/>
    <col min="18" max="18" width="27.85546875" style="46" customWidth="1"/>
    <col min="19" max="19" width="60.42578125" style="35" customWidth="1"/>
    <col min="20" max="20" width="27.85546875" style="41" customWidth="1"/>
    <col min="21" max="21" width="27.85546875" style="46" customWidth="1"/>
    <col min="22" max="22" width="59.85546875" style="35" customWidth="1"/>
    <col min="23" max="23" width="32.85546875" style="41" customWidth="1"/>
    <col min="24" max="24" width="30.140625" style="46" customWidth="1"/>
    <col min="25" max="25" width="27" style="3" customWidth="1"/>
    <col min="26" max="26" width="28.140625" style="3" customWidth="1"/>
    <col min="27" max="16384" width="9.140625" style="3"/>
  </cols>
  <sheetData>
    <row r="1" spans="1:26" ht="165.75" customHeight="1" x14ac:dyDescent="0.2">
      <c r="K1" s="103" t="s">
        <v>296</v>
      </c>
      <c r="L1" s="103"/>
      <c r="M1" s="103"/>
      <c r="N1" s="67"/>
      <c r="V1" s="75"/>
      <c r="W1" s="106" t="s">
        <v>612</v>
      </c>
      <c r="X1" s="107"/>
    </row>
    <row r="2" spans="1:26" s="55" customFormat="1" ht="34.5" customHeight="1" x14ac:dyDescent="0.2">
      <c r="A2" s="105" t="s">
        <v>232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63"/>
      <c r="O2" s="59"/>
      <c r="P2" s="104" t="s">
        <v>610</v>
      </c>
      <c r="Q2" s="105"/>
      <c r="R2" s="105"/>
      <c r="S2" s="105"/>
      <c r="T2" s="105"/>
      <c r="U2" s="105"/>
      <c r="V2" s="105"/>
      <c r="W2" s="105"/>
      <c r="X2" s="105"/>
    </row>
    <row r="3" spans="1:26" s="2" customFormat="1" ht="36" customHeight="1" x14ac:dyDescent="0.4">
      <c r="A3" s="105" t="s">
        <v>233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63"/>
      <c r="O3" s="60"/>
      <c r="P3" s="114" t="s">
        <v>611</v>
      </c>
      <c r="Q3" s="115"/>
      <c r="R3" s="115"/>
      <c r="S3" s="115"/>
      <c r="T3" s="115"/>
      <c r="U3" s="115"/>
      <c r="V3" s="115"/>
      <c r="W3" s="115"/>
      <c r="X3" s="115"/>
    </row>
    <row r="4" spans="1:26" s="1" customFormat="1" ht="1.5" customHeight="1" x14ac:dyDescent="0.2">
      <c r="A4" s="52"/>
      <c r="B4" s="52"/>
      <c r="C4" s="52"/>
      <c r="D4" s="53"/>
      <c r="E4" s="54"/>
      <c r="F4" s="52"/>
      <c r="G4" s="53"/>
      <c r="H4" s="54"/>
      <c r="I4" s="52"/>
      <c r="J4" s="53"/>
      <c r="K4" s="54"/>
      <c r="L4" s="52"/>
      <c r="M4" s="53"/>
      <c r="N4" s="53"/>
      <c r="O4" s="52"/>
      <c r="P4" s="58"/>
      <c r="Q4" s="94" t="s">
        <v>473</v>
      </c>
      <c r="R4" s="94"/>
      <c r="S4" s="94"/>
      <c r="T4" s="94"/>
      <c r="U4" s="94"/>
      <c r="V4" s="94"/>
      <c r="W4" s="94"/>
      <c r="X4" s="94"/>
    </row>
    <row r="5" spans="1:26" s="48" customFormat="1" ht="41.25" customHeight="1" x14ac:dyDescent="0.2">
      <c r="A5" s="95" t="s">
        <v>295</v>
      </c>
      <c r="B5" s="95" t="s">
        <v>0</v>
      </c>
      <c r="C5" s="108" t="s">
        <v>213</v>
      </c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64"/>
      <c r="O5" s="94"/>
      <c r="P5" s="94" t="s">
        <v>472</v>
      </c>
      <c r="Q5" s="94"/>
      <c r="R5" s="94"/>
      <c r="S5" s="94"/>
      <c r="T5" s="94"/>
      <c r="U5" s="94"/>
      <c r="V5" s="94"/>
      <c r="W5" s="94"/>
      <c r="X5" s="94"/>
    </row>
    <row r="6" spans="1:26" s="49" customFormat="1" ht="31.5" customHeight="1" x14ac:dyDescent="0.2">
      <c r="A6" s="96"/>
      <c r="B6" s="96"/>
      <c r="C6" s="90" t="s">
        <v>234</v>
      </c>
      <c r="D6" s="98"/>
      <c r="E6" s="91"/>
      <c r="F6" s="90" t="s">
        <v>235</v>
      </c>
      <c r="G6" s="98"/>
      <c r="H6" s="91"/>
      <c r="I6" s="90" t="s">
        <v>236</v>
      </c>
      <c r="J6" s="98"/>
      <c r="K6" s="91"/>
      <c r="L6" s="90" t="s">
        <v>228</v>
      </c>
      <c r="M6" s="98"/>
      <c r="N6" s="66"/>
      <c r="O6" s="94"/>
      <c r="P6" s="94"/>
      <c r="Q6" s="93" t="s">
        <v>8</v>
      </c>
      <c r="R6" s="93"/>
      <c r="S6" s="93"/>
      <c r="T6" s="93" t="s">
        <v>7</v>
      </c>
      <c r="U6" s="93"/>
      <c r="V6" s="93"/>
      <c r="W6" s="93" t="s">
        <v>430</v>
      </c>
      <c r="X6" s="93"/>
    </row>
    <row r="7" spans="1:26" s="48" customFormat="1" ht="56.25" customHeight="1" x14ac:dyDescent="0.2">
      <c r="A7" s="97"/>
      <c r="B7" s="97"/>
      <c r="C7" s="19" t="s">
        <v>237</v>
      </c>
      <c r="D7" s="10" t="s">
        <v>238</v>
      </c>
      <c r="E7" s="24" t="s">
        <v>10</v>
      </c>
      <c r="F7" s="65" t="s">
        <v>237</v>
      </c>
      <c r="G7" s="10" t="s">
        <v>238</v>
      </c>
      <c r="H7" s="24" t="s">
        <v>10</v>
      </c>
      <c r="I7" s="65" t="s">
        <v>237</v>
      </c>
      <c r="J7" s="10" t="s">
        <v>238</v>
      </c>
      <c r="K7" s="24" t="s">
        <v>10</v>
      </c>
      <c r="L7" s="65" t="s">
        <v>237</v>
      </c>
      <c r="M7" s="10" t="s">
        <v>239</v>
      </c>
      <c r="N7" s="10"/>
      <c r="O7" s="94"/>
      <c r="P7" s="94"/>
      <c r="Q7" s="22" t="s">
        <v>297</v>
      </c>
      <c r="R7" s="10" t="s">
        <v>6</v>
      </c>
      <c r="S7" s="24" t="s">
        <v>298</v>
      </c>
      <c r="T7" s="22" t="s">
        <v>9</v>
      </c>
      <c r="U7" s="10" t="s">
        <v>6</v>
      </c>
      <c r="V7" s="24" t="s">
        <v>10</v>
      </c>
      <c r="W7" s="22" t="s">
        <v>297</v>
      </c>
      <c r="X7" s="10" t="s">
        <v>6</v>
      </c>
    </row>
    <row r="8" spans="1:26" s="18" customFormat="1" ht="57" customHeight="1" x14ac:dyDescent="0.2">
      <c r="A8" s="100"/>
      <c r="B8" s="4" t="s">
        <v>4</v>
      </c>
      <c r="C8" s="36">
        <f t="shared" ref="C8:D12" si="0">C13+C61+C137+C257</f>
        <v>65928</v>
      </c>
      <c r="D8" s="56">
        <f t="shared" si="0"/>
        <v>27860</v>
      </c>
      <c r="E8" s="5"/>
      <c r="F8" s="36">
        <f t="shared" ref="F8:G12" si="1">F13+F61+F137+F257</f>
        <v>87913.5</v>
      </c>
      <c r="G8" s="56">
        <f t="shared" si="1"/>
        <v>36855</v>
      </c>
      <c r="H8" s="5"/>
      <c r="I8" s="36">
        <f t="shared" ref="I8:J12" si="2">I13+I61+I137+I257</f>
        <v>86441</v>
      </c>
      <c r="J8" s="56">
        <f t="shared" si="2"/>
        <v>35832</v>
      </c>
      <c r="K8" s="5"/>
      <c r="L8" s="36">
        <f>I8+F8+C8</f>
        <v>240282.5</v>
      </c>
      <c r="M8" s="56">
        <f>J8+G8+D8</f>
        <v>100547</v>
      </c>
      <c r="N8" s="56"/>
      <c r="O8" s="92"/>
      <c r="P8" s="4" t="s">
        <v>471</v>
      </c>
      <c r="Q8" s="36">
        <f t="shared" ref="Q8:R12" si="3">Q13+Q61+Q137+Q257</f>
        <v>82116</v>
      </c>
      <c r="R8" s="36">
        <f t="shared" si="3"/>
        <v>31497</v>
      </c>
      <c r="S8" s="5"/>
      <c r="T8" s="36">
        <f t="shared" ref="T8:U12" si="4">T13+T61+T137+T257</f>
        <v>63429</v>
      </c>
      <c r="U8" s="36">
        <f t="shared" si="4"/>
        <v>32472</v>
      </c>
      <c r="V8" s="5"/>
      <c r="W8" s="36">
        <f>Q8+T8</f>
        <v>145545</v>
      </c>
      <c r="X8" s="36">
        <f>R8+U8</f>
        <v>63969</v>
      </c>
      <c r="Y8" s="62">
        <f t="shared" ref="Y8:Z12" si="5">W8+L8</f>
        <v>385827.5</v>
      </c>
      <c r="Z8" s="62">
        <f t="shared" si="5"/>
        <v>164516</v>
      </c>
    </row>
    <row r="9" spans="1:26" ht="35.25" customHeight="1" x14ac:dyDescent="0.2">
      <c r="A9" s="101"/>
      <c r="B9" s="6" t="s">
        <v>230</v>
      </c>
      <c r="C9" s="37">
        <f t="shared" si="0"/>
        <v>2510</v>
      </c>
      <c r="D9" s="43">
        <f t="shared" si="0"/>
        <v>1150</v>
      </c>
      <c r="E9" s="20"/>
      <c r="F9" s="37">
        <f t="shared" si="1"/>
        <v>12260</v>
      </c>
      <c r="G9" s="43">
        <f t="shared" si="1"/>
        <v>5950</v>
      </c>
      <c r="H9" s="20"/>
      <c r="I9" s="37">
        <f t="shared" si="2"/>
        <v>7210</v>
      </c>
      <c r="J9" s="43">
        <f t="shared" si="2"/>
        <v>3760</v>
      </c>
      <c r="K9" s="20"/>
      <c r="L9" s="37">
        <f t="shared" ref="L9:L12" si="6">I9+F9+C9</f>
        <v>21980</v>
      </c>
      <c r="M9" s="43">
        <f t="shared" ref="M9:M12" si="7">J9+G9+D9</f>
        <v>10860</v>
      </c>
      <c r="N9" s="43"/>
      <c r="O9" s="92"/>
      <c r="P9" s="6" t="s">
        <v>470</v>
      </c>
      <c r="Q9" s="37">
        <f t="shared" si="3"/>
        <v>5330</v>
      </c>
      <c r="R9" s="37">
        <f t="shared" si="3"/>
        <v>3570</v>
      </c>
      <c r="S9" s="20"/>
      <c r="T9" s="37">
        <f t="shared" si="4"/>
        <v>5120</v>
      </c>
      <c r="U9" s="37">
        <f t="shared" si="4"/>
        <v>3150</v>
      </c>
      <c r="V9" s="20"/>
      <c r="W9" s="37">
        <f t="shared" ref="W9:W12" si="8">Q9+T9</f>
        <v>10450</v>
      </c>
      <c r="X9" s="37">
        <f t="shared" ref="X9:X12" si="9">R9+U9</f>
        <v>6720</v>
      </c>
      <c r="Y9" s="62">
        <f t="shared" si="5"/>
        <v>32430</v>
      </c>
      <c r="Z9" s="62">
        <f t="shared" si="5"/>
        <v>17580</v>
      </c>
    </row>
    <row r="10" spans="1:26" ht="35.25" customHeight="1" x14ac:dyDescent="0.2">
      <c r="A10" s="101"/>
      <c r="B10" s="6" t="s">
        <v>3</v>
      </c>
      <c r="C10" s="37">
        <f t="shared" si="0"/>
        <v>49100</v>
      </c>
      <c r="D10" s="43">
        <f t="shared" si="0"/>
        <v>16670</v>
      </c>
      <c r="E10" s="20"/>
      <c r="F10" s="37">
        <f t="shared" si="1"/>
        <v>61240</v>
      </c>
      <c r="G10" s="43">
        <f t="shared" si="1"/>
        <v>20070</v>
      </c>
      <c r="H10" s="20"/>
      <c r="I10" s="37">
        <f t="shared" si="2"/>
        <v>65438</v>
      </c>
      <c r="J10" s="43">
        <f t="shared" si="2"/>
        <v>23130</v>
      </c>
      <c r="K10" s="20"/>
      <c r="L10" s="37">
        <f t="shared" si="6"/>
        <v>175778</v>
      </c>
      <c r="M10" s="43">
        <f t="shared" si="7"/>
        <v>59870</v>
      </c>
      <c r="N10" s="43"/>
      <c r="O10" s="92"/>
      <c r="P10" s="6" t="s">
        <v>3</v>
      </c>
      <c r="Q10" s="37">
        <f t="shared" si="3"/>
        <v>63941</v>
      </c>
      <c r="R10" s="37">
        <f t="shared" si="3"/>
        <v>18880</v>
      </c>
      <c r="S10" s="20"/>
      <c r="T10" s="37">
        <f t="shared" si="4"/>
        <v>45722</v>
      </c>
      <c r="U10" s="37">
        <f t="shared" si="4"/>
        <v>19840</v>
      </c>
      <c r="V10" s="20"/>
      <c r="W10" s="37">
        <f t="shared" si="8"/>
        <v>109663</v>
      </c>
      <c r="X10" s="37">
        <f t="shared" si="9"/>
        <v>38720</v>
      </c>
      <c r="Y10" s="62">
        <f t="shared" si="5"/>
        <v>285441</v>
      </c>
      <c r="Z10" s="62">
        <f t="shared" si="5"/>
        <v>98590</v>
      </c>
    </row>
    <row r="11" spans="1:26" ht="35.25" customHeight="1" x14ac:dyDescent="0.2">
      <c r="A11" s="101"/>
      <c r="B11" s="6" t="s">
        <v>1</v>
      </c>
      <c r="C11" s="37">
        <f t="shared" si="0"/>
        <v>12920</v>
      </c>
      <c r="D11" s="43">
        <f t="shared" si="0"/>
        <v>7829</v>
      </c>
      <c r="E11" s="20"/>
      <c r="F11" s="37">
        <f t="shared" si="1"/>
        <v>12525</v>
      </c>
      <c r="G11" s="43">
        <f t="shared" si="1"/>
        <v>8381</v>
      </c>
      <c r="H11" s="20"/>
      <c r="I11" s="37">
        <f t="shared" si="2"/>
        <v>12290</v>
      </c>
      <c r="J11" s="43">
        <f t="shared" si="2"/>
        <v>6773</v>
      </c>
      <c r="K11" s="20"/>
      <c r="L11" s="37">
        <f t="shared" si="6"/>
        <v>37735</v>
      </c>
      <c r="M11" s="43">
        <f t="shared" si="7"/>
        <v>22983</v>
      </c>
      <c r="N11" s="43"/>
      <c r="O11" s="92"/>
      <c r="P11" s="6" t="s">
        <v>1</v>
      </c>
      <c r="Q11" s="37">
        <f t="shared" si="3"/>
        <v>11637</v>
      </c>
      <c r="R11" s="37">
        <f t="shared" si="3"/>
        <v>6850</v>
      </c>
      <c r="S11" s="20"/>
      <c r="T11" s="37">
        <f t="shared" si="4"/>
        <v>11375</v>
      </c>
      <c r="U11" s="37">
        <f t="shared" si="4"/>
        <v>7171</v>
      </c>
      <c r="V11" s="20"/>
      <c r="W11" s="37">
        <f t="shared" si="8"/>
        <v>23012</v>
      </c>
      <c r="X11" s="37">
        <f t="shared" si="9"/>
        <v>14021</v>
      </c>
      <c r="Y11" s="62">
        <f t="shared" si="5"/>
        <v>60747</v>
      </c>
      <c r="Z11" s="62">
        <f t="shared" si="5"/>
        <v>37004</v>
      </c>
    </row>
    <row r="12" spans="1:26" ht="35.25" customHeight="1" x14ac:dyDescent="0.2">
      <c r="A12" s="102"/>
      <c r="B12" s="6" t="s">
        <v>2</v>
      </c>
      <c r="C12" s="37">
        <f t="shared" si="0"/>
        <v>1398</v>
      </c>
      <c r="D12" s="43">
        <f t="shared" si="0"/>
        <v>2211</v>
      </c>
      <c r="E12" s="20"/>
      <c r="F12" s="37">
        <f t="shared" si="1"/>
        <v>1428.5</v>
      </c>
      <c r="G12" s="43">
        <f t="shared" si="1"/>
        <v>2254</v>
      </c>
      <c r="H12" s="20"/>
      <c r="I12" s="37">
        <f t="shared" si="2"/>
        <v>1503</v>
      </c>
      <c r="J12" s="43">
        <f t="shared" si="2"/>
        <v>2169</v>
      </c>
      <c r="K12" s="20"/>
      <c r="L12" s="37">
        <f t="shared" si="6"/>
        <v>4329.5</v>
      </c>
      <c r="M12" s="43">
        <f t="shared" si="7"/>
        <v>6634</v>
      </c>
      <c r="N12" s="43"/>
      <c r="O12" s="92"/>
      <c r="P12" s="6" t="s">
        <v>2</v>
      </c>
      <c r="Q12" s="37">
        <f t="shared" si="3"/>
        <v>1208</v>
      </c>
      <c r="R12" s="37">
        <f t="shared" si="3"/>
        <v>2197</v>
      </c>
      <c r="S12" s="20"/>
      <c r="T12" s="37">
        <f t="shared" si="4"/>
        <v>1212</v>
      </c>
      <c r="U12" s="37">
        <f t="shared" si="4"/>
        <v>2311</v>
      </c>
      <c r="V12" s="20"/>
      <c r="W12" s="37">
        <f t="shared" si="8"/>
        <v>2420</v>
      </c>
      <c r="X12" s="37">
        <f t="shared" si="9"/>
        <v>4508</v>
      </c>
      <c r="Y12" s="62">
        <f t="shared" si="5"/>
        <v>6749.5</v>
      </c>
      <c r="Z12" s="62">
        <f t="shared" si="5"/>
        <v>11142</v>
      </c>
    </row>
    <row r="13" spans="1:26" s="18" customFormat="1" ht="54.75" customHeight="1" x14ac:dyDescent="0.2">
      <c r="A13" s="100"/>
      <c r="B13" s="4" t="s">
        <v>201</v>
      </c>
      <c r="C13" s="36">
        <f t="shared" ref="C13:D17" si="10">C18+C23+C28+C33+C41+C46+C51+C56</f>
        <v>9594</v>
      </c>
      <c r="D13" s="56">
        <f t="shared" si="10"/>
        <v>3410</v>
      </c>
      <c r="E13" s="5"/>
      <c r="F13" s="36">
        <f t="shared" ref="F13:G17" si="11">F18+F23+F28+F33+F41+F46+F51+F56</f>
        <v>6890</v>
      </c>
      <c r="G13" s="56">
        <f t="shared" si="11"/>
        <v>2741</v>
      </c>
      <c r="H13" s="5"/>
      <c r="I13" s="36">
        <f t="shared" ref="I13:J17" si="12">I18+I23+I28+I33+I41+I46+I51+I56</f>
        <v>5807</v>
      </c>
      <c r="J13" s="56">
        <f t="shared" si="12"/>
        <v>2275</v>
      </c>
      <c r="K13" s="5"/>
      <c r="L13" s="36">
        <f>I13+F13+C13</f>
        <v>22291</v>
      </c>
      <c r="M13" s="56">
        <f>J13+G13+D13</f>
        <v>8426</v>
      </c>
      <c r="N13" s="56"/>
      <c r="O13" s="92"/>
      <c r="P13" s="4" t="s">
        <v>474</v>
      </c>
      <c r="Q13" s="36">
        <f t="shared" ref="Q13:R17" si="13">Q18+Q23+Q28+Q33+Q41+Q46+Q51+Q56</f>
        <v>5600</v>
      </c>
      <c r="R13" s="36">
        <f t="shared" si="13"/>
        <v>2175</v>
      </c>
      <c r="S13" s="5"/>
      <c r="T13" s="36">
        <f t="shared" ref="T13:U17" si="14">T18+T23+T28+T33+T41+T46+T51+T56</f>
        <v>5043</v>
      </c>
      <c r="U13" s="36">
        <f t="shared" si="14"/>
        <v>2420</v>
      </c>
      <c r="V13" s="5"/>
      <c r="W13" s="36">
        <f>Q13+T13</f>
        <v>10643</v>
      </c>
      <c r="X13" s="36">
        <f>R13+U13</f>
        <v>4595</v>
      </c>
    </row>
    <row r="14" spans="1:26" ht="33.75" customHeight="1" x14ac:dyDescent="0.2">
      <c r="A14" s="101"/>
      <c r="B14" s="6" t="s">
        <v>231</v>
      </c>
      <c r="C14" s="37">
        <f t="shared" si="10"/>
        <v>0</v>
      </c>
      <c r="D14" s="43">
        <f t="shared" si="10"/>
        <v>0</v>
      </c>
      <c r="E14" s="23"/>
      <c r="F14" s="37">
        <f t="shared" si="11"/>
        <v>1400</v>
      </c>
      <c r="G14" s="43">
        <f t="shared" si="11"/>
        <v>700</v>
      </c>
      <c r="H14" s="23"/>
      <c r="I14" s="37">
        <f t="shared" si="12"/>
        <v>400</v>
      </c>
      <c r="J14" s="43">
        <f t="shared" si="12"/>
        <v>200</v>
      </c>
      <c r="K14" s="23"/>
      <c r="L14" s="37">
        <f t="shared" ref="L14:L17" si="15">I14+F14+C14</f>
        <v>1800</v>
      </c>
      <c r="M14" s="43">
        <f t="shared" ref="M14:M17" si="16">J14+G14+D14</f>
        <v>900</v>
      </c>
      <c r="N14" s="43"/>
      <c r="O14" s="92"/>
      <c r="P14" s="6" t="s">
        <v>470</v>
      </c>
      <c r="Q14" s="37">
        <f>Q19+Q24+Q29+Q34+Q42+Q47+Q52+Q57</f>
        <v>500</v>
      </c>
      <c r="R14" s="37">
        <f t="shared" si="13"/>
        <v>360</v>
      </c>
      <c r="S14" s="23"/>
      <c r="T14" s="37">
        <f t="shared" si="14"/>
        <v>700</v>
      </c>
      <c r="U14" s="37">
        <f t="shared" si="14"/>
        <v>500</v>
      </c>
      <c r="V14" s="23"/>
      <c r="W14" s="37">
        <f t="shared" ref="W14:W17" si="17">Q14+T14</f>
        <v>1200</v>
      </c>
      <c r="X14" s="37">
        <f t="shared" ref="X14:X17" si="18">R14+U14</f>
        <v>860</v>
      </c>
    </row>
    <row r="15" spans="1:26" ht="33.75" customHeight="1" x14ac:dyDescent="0.2">
      <c r="A15" s="101"/>
      <c r="B15" s="6" t="s">
        <v>3</v>
      </c>
      <c r="C15" s="37">
        <f t="shared" si="10"/>
        <v>9300</v>
      </c>
      <c r="D15" s="43">
        <f t="shared" si="10"/>
        <v>2910</v>
      </c>
      <c r="E15" s="23"/>
      <c r="F15" s="37">
        <f t="shared" si="11"/>
        <v>5220</v>
      </c>
      <c r="G15" s="43">
        <f t="shared" si="11"/>
        <v>1630</v>
      </c>
      <c r="H15" s="23"/>
      <c r="I15" s="37">
        <f t="shared" si="12"/>
        <v>5000</v>
      </c>
      <c r="J15" s="43">
        <f t="shared" si="12"/>
        <v>1560</v>
      </c>
      <c r="K15" s="23"/>
      <c r="L15" s="37">
        <f t="shared" si="15"/>
        <v>19520</v>
      </c>
      <c r="M15" s="43">
        <f t="shared" si="16"/>
        <v>6100</v>
      </c>
      <c r="N15" s="43"/>
      <c r="O15" s="92"/>
      <c r="P15" s="6" t="s">
        <v>3</v>
      </c>
      <c r="Q15" s="37">
        <f t="shared" si="13"/>
        <v>4770</v>
      </c>
      <c r="R15" s="37">
        <f t="shared" si="13"/>
        <v>1310</v>
      </c>
      <c r="S15" s="23"/>
      <c r="T15" s="37">
        <f t="shared" si="14"/>
        <v>4110</v>
      </c>
      <c r="U15" s="37">
        <f t="shared" si="14"/>
        <v>1480</v>
      </c>
      <c r="V15" s="23"/>
      <c r="W15" s="37">
        <f t="shared" si="17"/>
        <v>8880</v>
      </c>
      <c r="X15" s="37">
        <f t="shared" si="18"/>
        <v>2790</v>
      </c>
    </row>
    <row r="16" spans="1:26" ht="33.75" customHeight="1" x14ac:dyDescent="0.2">
      <c r="A16" s="101"/>
      <c r="B16" s="6" t="s">
        <v>1</v>
      </c>
      <c r="C16" s="37">
        <f t="shared" si="10"/>
        <v>280</v>
      </c>
      <c r="D16" s="43">
        <f t="shared" si="10"/>
        <v>460</v>
      </c>
      <c r="E16" s="23"/>
      <c r="F16" s="37">
        <f t="shared" si="11"/>
        <v>210</v>
      </c>
      <c r="G16" s="43">
        <f t="shared" si="11"/>
        <v>330</v>
      </c>
      <c r="H16" s="23"/>
      <c r="I16" s="37">
        <f t="shared" si="12"/>
        <v>360</v>
      </c>
      <c r="J16" s="43">
        <f t="shared" si="12"/>
        <v>450</v>
      </c>
      <c r="K16" s="23"/>
      <c r="L16" s="37">
        <f t="shared" si="15"/>
        <v>850</v>
      </c>
      <c r="M16" s="43">
        <f t="shared" si="16"/>
        <v>1240</v>
      </c>
      <c r="N16" s="43"/>
      <c r="O16" s="92"/>
      <c r="P16" s="6" t="s">
        <v>1</v>
      </c>
      <c r="Q16" s="37">
        <f t="shared" si="13"/>
        <v>310</v>
      </c>
      <c r="R16" s="37">
        <f t="shared" si="13"/>
        <v>430</v>
      </c>
      <c r="S16" s="23"/>
      <c r="T16" s="37">
        <f t="shared" si="14"/>
        <v>215</v>
      </c>
      <c r="U16" s="37">
        <f t="shared" si="14"/>
        <v>390</v>
      </c>
      <c r="V16" s="23"/>
      <c r="W16" s="37">
        <f t="shared" si="17"/>
        <v>525</v>
      </c>
      <c r="X16" s="37">
        <f t="shared" si="18"/>
        <v>820</v>
      </c>
    </row>
    <row r="17" spans="1:26" ht="33.75" customHeight="1" x14ac:dyDescent="0.2">
      <c r="A17" s="102"/>
      <c r="B17" s="6" t="s">
        <v>2</v>
      </c>
      <c r="C17" s="37">
        <f t="shared" si="10"/>
        <v>14</v>
      </c>
      <c r="D17" s="43">
        <f t="shared" si="10"/>
        <v>40</v>
      </c>
      <c r="E17" s="23"/>
      <c r="F17" s="37">
        <f t="shared" si="11"/>
        <v>60</v>
      </c>
      <c r="G17" s="43">
        <f t="shared" si="11"/>
        <v>81</v>
      </c>
      <c r="H17" s="23"/>
      <c r="I17" s="37">
        <f t="shared" si="12"/>
        <v>47</v>
      </c>
      <c r="J17" s="43">
        <f t="shared" si="12"/>
        <v>65</v>
      </c>
      <c r="K17" s="23"/>
      <c r="L17" s="37">
        <f t="shared" si="15"/>
        <v>121</v>
      </c>
      <c r="M17" s="43">
        <f t="shared" si="16"/>
        <v>186</v>
      </c>
      <c r="N17" s="43"/>
      <c r="O17" s="92"/>
      <c r="P17" s="6" t="s">
        <v>2</v>
      </c>
      <c r="Q17" s="37">
        <f t="shared" si="13"/>
        <v>20</v>
      </c>
      <c r="R17" s="37">
        <f t="shared" si="13"/>
        <v>75</v>
      </c>
      <c r="S17" s="23"/>
      <c r="T17" s="37">
        <f t="shared" si="14"/>
        <v>18</v>
      </c>
      <c r="U17" s="37">
        <f t="shared" si="14"/>
        <v>50</v>
      </c>
      <c r="V17" s="23"/>
      <c r="W17" s="37">
        <f t="shared" si="17"/>
        <v>38</v>
      </c>
      <c r="X17" s="37">
        <f t="shared" si="18"/>
        <v>125</v>
      </c>
    </row>
    <row r="18" spans="1:26" s="11" customFormat="1" ht="36" customHeight="1" x14ac:dyDescent="0.2">
      <c r="A18" s="100">
        <v>1</v>
      </c>
      <c r="B18" s="8" t="s">
        <v>240</v>
      </c>
      <c r="C18" s="38">
        <f>C19+C20+C21+C22</f>
        <v>4190</v>
      </c>
      <c r="D18" s="57">
        <f>D19+D20+D21+D22</f>
        <v>1340</v>
      </c>
      <c r="E18" s="24"/>
      <c r="F18" s="38">
        <f>F19+F20+F21+F22</f>
        <v>800</v>
      </c>
      <c r="G18" s="57">
        <f>G19+G20+G21+G22</f>
        <v>250</v>
      </c>
      <c r="H18" s="24"/>
      <c r="I18" s="38">
        <f>I19+I20+I21+I22</f>
        <v>820</v>
      </c>
      <c r="J18" s="57">
        <f>J19+J20+J21+J22</f>
        <v>320</v>
      </c>
      <c r="K18" s="24"/>
      <c r="L18" s="40">
        <f t="shared" ref="L18:L22" si="19">I18+F18+C18</f>
        <v>5810</v>
      </c>
      <c r="M18" s="44">
        <f t="shared" ref="M18:M22" si="20">J18+G18+D18</f>
        <v>1910</v>
      </c>
      <c r="N18" s="44"/>
      <c r="O18" s="92">
        <v>1</v>
      </c>
      <c r="P18" s="8" t="s">
        <v>240</v>
      </c>
      <c r="Q18" s="38">
        <f>Q19+Q20+Q21+Q22</f>
        <v>600</v>
      </c>
      <c r="R18" s="38">
        <f>R19+R20+R21+R22</f>
        <v>230</v>
      </c>
      <c r="S18" s="24"/>
      <c r="T18" s="38">
        <f>T19+T20+T21+T22</f>
        <v>600</v>
      </c>
      <c r="U18" s="38">
        <f>U19+U20+U21+U22</f>
        <v>200</v>
      </c>
      <c r="V18" s="24"/>
      <c r="W18" s="40">
        <f>Q18+T18</f>
        <v>1200</v>
      </c>
      <c r="X18" s="40">
        <f>R18+U18</f>
        <v>430</v>
      </c>
    </row>
    <row r="19" spans="1:26" ht="48" customHeight="1" x14ac:dyDescent="0.2">
      <c r="A19" s="101"/>
      <c r="B19" s="6" t="s">
        <v>231</v>
      </c>
      <c r="C19" s="39">
        <v>0</v>
      </c>
      <c r="D19" s="42">
        <v>0</v>
      </c>
      <c r="E19" s="23"/>
      <c r="F19" s="39">
        <v>0</v>
      </c>
      <c r="G19" s="42">
        <v>0</v>
      </c>
      <c r="H19" s="23"/>
      <c r="I19" s="39">
        <v>0</v>
      </c>
      <c r="J19" s="42">
        <v>0</v>
      </c>
      <c r="K19" s="23"/>
      <c r="L19" s="37">
        <f t="shared" si="19"/>
        <v>0</v>
      </c>
      <c r="M19" s="43">
        <f t="shared" si="20"/>
        <v>0</v>
      </c>
      <c r="N19" s="43"/>
      <c r="O19" s="92"/>
      <c r="P19" s="6" t="s">
        <v>470</v>
      </c>
      <c r="Q19" s="39">
        <v>0</v>
      </c>
      <c r="R19" s="42">
        <v>0</v>
      </c>
      <c r="S19" s="23"/>
      <c r="T19" s="39">
        <v>0</v>
      </c>
      <c r="U19" s="42">
        <v>0</v>
      </c>
      <c r="V19" s="83"/>
      <c r="W19" s="37">
        <f t="shared" ref="W19:W22" si="21">Q19+T19</f>
        <v>0</v>
      </c>
      <c r="X19" s="37">
        <f t="shared" ref="X19:X22" si="22">R19+U19</f>
        <v>0</v>
      </c>
    </row>
    <row r="20" spans="1:26" ht="47.25" customHeight="1" x14ac:dyDescent="0.2">
      <c r="A20" s="101"/>
      <c r="B20" s="6" t="s">
        <v>3</v>
      </c>
      <c r="C20" s="39">
        <v>4160</v>
      </c>
      <c r="D20" s="42">
        <v>1300</v>
      </c>
      <c r="E20" s="23" t="s">
        <v>309</v>
      </c>
      <c r="F20" s="39">
        <v>800</v>
      </c>
      <c r="G20" s="42">
        <v>250</v>
      </c>
      <c r="H20" s="23" t="s">
        <v>310</v>
      </c>
      <c r="I20" s="39">
        <v>770</v>
      </c>
      <c r="J20" s="42">
        <v>240</v>
      </c>
      <c r="K20" s="23" t="s">
        <v>311</v>
      </c>
      <c r="L20" s="37">
        <f t="shared" si="19"/>
        <v>5730</v>
      </c>
      <c r="M20" s="43">
        <f t="shared" si="20"/>
        <v>1790</v>
      </c>
      <c r="N20" s="43"/>
      <c r="O20" s="92"/>
      <c r="P20" s="6" t="s">
        <v>3</v>
      </c>
      <c r="Q20" s="39">
        <v>550</v>
      </c>
      <c r="R20" s="42">
        <v>150</v>
      </c>
      <c r="S20" s="23" t="s">
        <v>475</v>
      </c>
      <c r="T20" s="39">
        <v>600</v>
      </c>
      <c r="U20" s="42">
        <v>200</v>
      </c>
      <c r="V20" s="23" t="s">
        <v>401</v>
      </c>
      <c r="W20" s="37">
        <f t="shared" si="21"/>
        <v>1150</v>
      </c>
      <c r="X20" s="37">
        <f t="shared" si="22"/>
        <v>350</v>
      </c>
    </row>
    <row r="21" spans="1:26" ht="47.25" customHeight="1" x14ac:dyDescent="0.2">
      <c r="A21" s="101"/>
      <c r="B21" s="6" t="s">
        <v>1</v>
      </c>
      <c r="C21" s="39">
        <v>30</v>
      </c>
      <c r="D21" s="42">
        <v>40</v>
      </c>
      <c r="E21" s="23" t="s">
        <v>313</v>
      </c>
      <c r="F21" s="39">
        <v>0</v>
      </c>
      <c r="G21" s="42">
        <v>0</v>
      </c>
      <c r="H21" s="23"/>
      <c r="I21" s="39">
        <v>50</v>
      </c>
      <c r="J21" s="42">
        <v>80</v>
      </c>
      <c r="K21" s="23" t="s">
        <v>312</v>
      </c>
      <c r="L21" s="37">
        <f t="shared" si="19"/>
        <v>80</v>
      </c>
      <c r="M21" s="43">
        <f t="shared" si="20"/>
        <v>120</v>
      </c>
      <c r="N21" s="43"/>
      <c r="O21" s="92"/>
      <c r="P21" s="6" t="s">
        <v>1</v>
      </c>
      <c r="Q21" s="39">
        <v>50</v>
      </c>
      <c r="R21" s="42">
        <v>80</v>
      </c>
      <c r="S21" s="77" t="s">
        <v>476</v>
      </c>
      <c r="T21" s="39">
        <v>0</v>
      </c>
      <c r="U21" s="42">
        <v>0</v>
      </c>
      <c r="V21" s="32"/>
      <c r="W21" s="37">
        <f t="shared" si="21"/>
        <v>50</v>
      </c>
      <c r="X21" s="37">
        <f t="shared" si="22"/>
        <v>80</v>
      </c>
    </row>
    <row r="22" spans="1:26" ht="36" customHeight="1" x14ac:dyDescent="0.2">
      <c r="A22" s="102"/>
      <c r="B22" s="6" t="s">
        <v>2</v>
      </c>
      <c r="C22" s="39">
        <v>0</v>
      </c>
      <c r="D22" s="42">
        <v>0</v>
      </c>
      <c r="E22" s="23"/>
      <c r="F22" s="39">
        <v>0</v>
      </c>
      <c r="G22" s="42">
        <v>0</v>
      </c>
      <c r="H22" s="23"/>
      <c r="I22" s="39">
        <v>0</v>
      </c>
      <c r="J22" s="42">
        <v>0</v>
      </c>
      <c r="K22" s="23"/>
      <c r="L22" s="37">
        <f t="shared" si="19"/>
        <v>0</v>
      </c>
      <c r="M22" s="43">
        <f t="shared" si="20"/>
        <v>0</v>
      </c>
      <c r="N22" s="43"/>
      <c r="O22" s="92"/>
      <c r="P22" s="6" t="s">
        <v>2</v>
      </c>
      <c r="Q22" s="39">
        <v>0</v>
      </c>
      <c r="R22" s="42">
        <v>0</v>
      </c>
      <c r="S22" s="23"/>
      <c r="T22" s="39">
        <v>0</v>
      </c>
      <c r="U22" s="42">
        <v>0</v>
      </c>
      <c r="V22" s="32"/>
      <c r="W22" s="37">
        <f t="shared" si="21"/>
        <v>0</v>
      </c>
      <c r="X22" s="37">
        <f t="shared" si="22"/>
        <v>0</v>
      </c>
    </row>
    <row r="23" spans="1:26" s="11" customFormat="1" ht="49.5" customHeight="1" x14ac:dyDescent="0.2">
      <c r="A23" s="100">
        <v>2</v>
      </c>
      <c r="B23" s="8" t="s">
        <v>241</v>
      </c>
      <c r="C23" s="38">
        <f>C24+C25+C26+C27</f>
        <v>550</v>
      </c>
      <c r="D23" s="57">
        <f>D24+D25+D26+D27</f>
        <v>240</v>
      </c>
      <c r="E23" s="24"/>
      <c r="F23" s="38">
        <f>F24+F25+F26+F27</f>
        <v>620</v>
      </c>
      <c r="G23" s="57">
        <f>G24+G25+G26+G27</f>
        <v>240</v>
      </c>
      <c r="H23" s="24"/>
      <c r="I23" s="38">
        <f>I24+I25+I26+I27</f>
        <v>610</v>
      </c>
      <c r="J23" s="57">
        <f>J24+J25+J26+J27</f>
        <v>200</v>
      </c>
      <c r="K23" s="24"/>
      <c r="L23" s="40">
        <f t="shared" ref="L23:L37" si="23">I23+F23+C23</f>
        <v>1780</v>
      </c>
      <c r="M23" s="44">
        <f t="shared" ref="M23:M37" si="24">J23+G23+D23</f>
        <v>680</v>
      </c>
      <c r="N23" s="44"/>
      <c r="O23" s="92">
        <v>2</v>
      </c>
      <c r="P23" s="8" t="s">
        <v>241</v>
      </c>
      <c r="Q23" s="38">
        <f>Q24+Q25+Q26+Q27</f>
        <v>560</v>
      </c>
      <c r="R23" s="38">
        <f>R24+R25+R26+R27</f>
        <v>200</v>
      </c>
      <c r="S23" s="24"/>
      <c r="T23" s="38">
        <f>T24+T25+T26+T27</f>
        <v>550</v>
      </c>
      <c r="U23" s="38">
        <f>U24+U25+U26+U27</f>
        <v>250</v>
      </c>
      <c r="V23" s="24"/>
      <c r="W23" s="40">
        <f>Q23+T23</f>
        <v>1110</v>
      </c>
      <c r="X23" s="40">
        <f>R23+U23</f>
        <v>450</v>
      </c>
      <c r="Y23" s="79"/>
      <c r="Z23" s="79"/>
    </row>
    <row r="24" spans="1:26" ht="47.25" customHeight="1" x14ac:dyDescent="0.2">
      <c r="A24" s="101"/>
      <c r="B24" s="6" t="s">
        <v>231</v>
      </c>
      <c r="C24" s="39">
        <v>0</v>
      </c>
      <c r="D24" s="42">
        <v>0</v>
      </c>
      <c r="E24" s="23"/>
      <c r="F24" s="39">
        <v>0</v>
      </c>
      <c r="G24" s="42">
        <v>0</v>
      </c>
      <c r="H24" s="23"/>
      <c r="I24" s="39">
        <v>0</v>
      </c>
      <c r="J24" s="42">
        <v>0</v>
      </c>
      <c r="K24" s="23" t="s">
        <v>225</v>
      </c>
      <c r="L24" s="37">
        <f t="shared" si="23"/>
        <v>0</v>
      </c>
      <c r="M24" s="43">
        <f t="shared" si="24"/>
        <v>0</v>
      </c>
      <c r="N24" s="43"/>
      <c r="O24" s="92"/>
      <c r="P24" s="6" t="s">
        <v>470</v>
      </c>
      <c r="Q24" s="39">
        <v>0</v>
      </c>
      <c r="R24" s="42">
        <v>0</v>
      </c>
      <c r="S24" s="23"/>
      <c r="T24" s="39">
        <v>0</v>
      </c>
      <c r="U24" s="42">
        <v>0</v>
      </c>
      <c r="V24" s="23"/>
      <c r="W24" s="37">
        <f t="shared" ref="W24:W27" si="25">Q24+T24</f>
        <v>0</v>
      </c>
      <c r="X24" s="37">
        <f t="shared" ref="X24:X27" si="26">R24+U24</f>
        <v>0</v>
      </c>
      <c r="Y24" s="80"/>
      <c r="Z24" s="80"/>
    </row>
    <row r="25" spans="1:26" ht="47.25" customHeight="1" x14ac:dyDescent="0.2">
      <c r="A25" s="101"/>
      <c r="B25" s="6" t="s">
        <v>3</v>
      </c>
      <c r="C25" s="39">
        <v>500</v>
      </c>
      <c r="D25" s="42">
        <v>160</v>
      </c>
      <c r="E25" s="23" t="s">
        <v>314</v>
      </c>
      <c r="F25" s="39">
        <v>580</v>
      </c>
      <c r="G25" s="42">
        <v>180</v>
      </c>
      <c r="H25" s="23" t="s">
        <v>315</v>
      </c>
      <c r="I25" s="39">
        <v>550</v>
      </c>
      <c r="J25" s="42">
        <v>170</v>
      </c>
      <c r="K25" s="23" t="s">
        <v>316</v>
      </c>
      <c r="L25" s="37">
        <f t="shared" si="23"/>
        <v>1630</v>
      </c>
      <c r="M25" s="43">
        <f t="shared" si="24"/>
        <v>510</v>
      </c>
      <c r="N25" s="43"/>
      <c r="O25" s="92"/>
      <c r="P25" s="6" t="s">
        <v>3</v>
      </c>
      <c r="Q25" s="39">
        <v>510</v>
      </c>
      <c r="R25" s="42">
        <v>140</v>
      </c>
      <c r="S25" s="77" t="s">
        <v>403</v>
      </c>
      <c r="T25" s="39">
        <v>500</v>
      </c>
      <c r="U25" s="42">
        <v>180</v>
      </c>
      <c r="V25" s="87" t="s">
        <v>431</v>
      </c>
      <c r="W25" s="37">
        <f t="shared" si="25"/>
        <v>1010</v>
      </c>
      <c r="X25" s="37">
        <f t="shared" si="26"/>
        <v>320</v>
      </c>
      <c r="Y25" s="80"/>
      <c r="Z25" s="80"/>
    </row>
    <row r="26" spans="1:26" ht="47.25" customHeight="1" x14ac:dyDescent="0.2">
      <c r="A26" s="101"/>
      <c r="B26" s="6" t="s">
        <v>1</v>
      </c>
      <c r="C26" s="39">
        <v>50</v>
      </c>
      <c r="D26" s="42">
        <v>80</v>
      </c>
      <c r="E26" s="23" t="s">
        <v>317</v>
      </c>
      <c r="F26" s="39">
        <v>40</v>
      </c>
      <c r="G26" s="42">
        <v>60</v>
      </c>
      <c r="H26" s="23" t="s">
        <v>315</v>
      </c>
      <c r="I26" s="39">
        <v>60</v>
      </c>
      <c r="J26" s="42">
        <v>30</v>
      </c>
      <c r="K26" s="23" t="s">
        <v>318</v>
      </c>
      <c r="L26" s="37">
        <f t="shared" si="23"/>
        <v>150</v>
      </c>
      <c r="M26" s="43">
        <f t="shared" si="24"/>
        <v>170</v>
      </c>
      <c r="N26" s="43"/>
      <c r="O26" s="92"/>
      <c r="P26" s="6" t="s">
        <v>1</v>
      </c>
      <c r="Q26" s="39">
        <v>50</v>
      </c>
      <c r="R26" s="42">
        <v>60</v>
      </c>
      <c r="S26" s="77" t="s">
        <v>402</v>
      </c>
      <c r="T26" s="39">
        <v>45</v>
      </c>
      <c r="U26" s="42">
        <v>60</v>
      </c>
      <c r="V26" s="88"/>
      <c r="W26" s="37">
        <f t="shared" si="25"/>
        <v>95</v>
      </c>
      <c r="X26" s="37">
        <f t="shared" si="26"/>
        <v>120</v>
      </c>
      <c r="Y26" s="81"/>
      <c r="Z26" s="80"/>
    </row>
    <row r="27" spans="1:26" ht="47.25" customHeight="1" x14ac:dyDescent="0.2">
      <c r="A27" s="102"/>
      <c r="B27" s="6" t="s">
        <v>2</v>
      </c>
      <c r="C27" s="39">
        <v>0</v>
      </c>
      <c r="D27" s="42">
        <v>0</v>
      </c>
      <c r="E27" s="23"/>
      <c r="F27" s="39">
        <v>0</v>
      </c>
      <c r="G27" s="42">
        <v>0</v>
      </c>
      <c r="H27" s="23"/>
      <c r="I27" s="39">
        <v>0</v>
      </c>
      <c r="J27" s="42">
        <v>0</v>
      </c>
      <c r="K27" s="23"/>
      <c r="L27" s="37">
        <f t="shared" si="23"/>
        <v>0</v>
      </c>
      <c r="M27" s="43">
        <f t="shared" si="24"/>
        <v>0</v>
      </c>
      <c r="N27" s="43"/>
      <c r="O27" s="92"/>
      <c r="P27" s="6" t="s">
        <v>2</v>
      </c>
      <c r="Q27" s="39">
        <v>0</v>
      </c>
      <c r="R27" s="42">
        <v>0</v>
      </c>
      <c r="S27" s="23"/>
      <c r="T27" s="39">
        <v>5</v>
      </c>
      <c r="U27" s="42">
        <v>10</v>
      </c>
      <c r="V27" s="89"/>
      <c r="W27" s="37">
        <f t="shared" si="25"/>
        <v>5</v>
      </c>
      <c r="X27" s="37">
        <f t="shared" si="26"/>
        <v>10</v>
      </c>
      <c r="Y27" s="81"/>
      <c r="Z27" s="81"/>
    </row>
    <row r="28" spans="1:26" s="11" customFormat="1" ht="36" customHeight="1" x14ac:dyDescent="0.2">
      <c r="A28" s="100">
        <v>3</v>
      </c>
      <c r="B28" s="8" t="s">
        <v>242</v>
      </c>
      <c r="C28" s="38">
        <f>C29+C30+C31+C32</f>
        <v>646</v>
      </c>
      <c r="D28" s="57">
        <f>D29+D30+D31+D32</f>
        <v>210</v>
      </c>
      <c r="E28" s="24"/>
      <c r="F28" s="38">
        <f>F29+F30+F31+F32</f>
        <v>646</v>
      </c>
      <c r="G28" s="57">
        <f>G29+G30+G31+G32</f>
        <v>215</v>
      </c>
      <c r="H28" s="24"/>
      <c r="I28" s="38">
        <f>I29+I30+I31+I32</f>
        <v>698</v>
      </c>
      <c r="J28" s="57">
        <f>J29+J30+J31+J32</f>
        <v>280</v>
      </c>
      <c r="K28" s="24"/>
      <c r="L28" s="40">
        <f t="shared" si="23"/>
        <v>1990</v>
      </c>
      <c r="M28" s="44">
        <f t="shared" si="24"/>
        <v>705</v>
      </c>
      <c r="N28" s="44"/>
      <c r="O28" s="92">
        <v>3</v>
      </c>
      <c r="P28" s="8" t="s">
        <v>242</v>
      </c>
      <c r="Q28" s="38">
        <f>Q29+Q30+Q31+Q32</f>
        <v>618</v>
      </c>
      <c r="R28" s="38">
        <f>R29+R30+R31+R32</f>
        <v>250</v>
      </c>
      <c r="S28" s="24"/>
      <c r="T28" s="38">
        <f>T29+T30+T31+T32</f>
        <v>557</v>
      </c>
      <c r="U28" s="38">
        <f>U29+U30+U31+U32</f>
        <v>225</v>
      </c>
      <c r="V28" s="24"/>
      <c r="W28" s="40">
        <f>Q28+T28</f>
        <v>1175</v>
      </c>
      <c r="X28" s="40">
        <f>R28+U28</f>
        <v>475</v>
      </c>
      <c r="Y28" s="79"/>
      <c r="Z28" s="79"/>
    </row>
    <row r="29" spans="1:26" ht="43.5" customHeight="1" x14ac:dyDescent="0.2">
      <c r="A29" s="101"/>
      <c r="B29" s="6" t="s">
        <v>231</v>
      </c>
      <c r="C29" s="39">
        <v>0</v>
      </c>
      <c r="D29" s="42">
        <v>0</v>
      </c>
      <c r="E29" s="23"/>
      <c r="F29" s="39">
        <v>0</v>
      </c>
      <c r="G29" s="42">
        <v>0</v>
      </c>
      <c r="H29" s="23"/>
      <c r="I29" s="39">
        <v>0</v>
      </c>
      <c r="J29" s="42">
        <v>0</v>
      </c>
      <c r="K29" s="23"/>
      <c r="L29" s="37">
        <f t="shared" si="23"/>
        <v>0</v>
      </c>
      <c r="M29" s="43">
        <f t="shared" si="24"/>
        <v>0</v>
      </c>
      <c r="N29" s="43"/>
      <c r="O29" s="92"/>
      <c r="P29" s="6" t="s">
        <v>470</v>
      </c>
      <c r="Q29" s="39">
        <v>0</v>
      </c>
      <c r="R29" s="42">
        <v>0</v>
      </c>
      <c r="S29" s="23"/>
      <c r="T29" s="39">
        <v>0</v>
      </c>
      <c r="U29" s="42">
        <v>0</v>
      </c>
      <c r="V29" s="23"/>
      <c r="W29" s="37">
        <f t="shared" ref="W29:W32" si="27">Q29+T29</f>
        <v>0</v>
      </c>
      <c r="X29" s="37">
        <f t="shared" ref="X29:X32" si="28">R29+U29</f>
        <v>0</v>
      </c>
      <c r="Y29" s="82"/>
      <c r="Z29" s="82"/>
    </row>
    <row r="30" spans="1:26" ht="48.75" customHeight="1" x14ac:dyDescent="0.2">
      <c r="A30" s="101"/>
      <c r="B30" s="6" t="s">
        <v>3</v>
      </c>
      <c r="C30" s="39">
        <v>640</v>
      </c>
      <c r="D30" s="42">
        <v>200</v>
      </c>
      <c r="E30" s="23" t="s">
        <v>319</v>
      </c>
      <c r="F30" s="39">
        <v>640</v>
      </c>
      <c r="G30" s="42">
        <v>200</v>
      </c>
      <c r="H30" s="23" t="s">
        <v>319</v>
      </c>
      <c r="I30" s="39">
        <v>640</v>
      </c>
      <c r="J30" s="42">
        <v>200</v>
      </c>
      <c r="K30" s="23" t="s">
        <v>320</v>
      </c>
      <c r="L30" s="37">
        <f t="shared" si="23"/>
        <v>1920</v>
      </c>
      <c r="M30" s="43">
        <f t="shared" si="24"/>
        <v>600</v>
      </c>
      <c r="N30" s="43"/>
      <c r="O30" s="92"/>
      <c r="P30" s="6" t="s">
        <v>3</v>
      </c>
      <c r="Q30" s="39">
        <v>550</v>
      </c>
      <c r="R30" s="42">
        <v>150</v>
      </c>
      <c r="S30" s="77" t="s">
        <v>477</v>
      </c>
      <c r="T30" s="39">
        <v>500</v>
      </c>
      <c r="U30" s="42">
        <v>150</v>
      </c>
      <c r="V30" s="77" t="s">
        <v>405</v>
      </c>
      <c r="W30" s="37">
        <f t="shared" si="27"/>
        <v>1050</v>
      </c>
      <c r="X30" s="37">
        <f t="shared" si="28"/>
        <v>300</v>
      </c>
      <c r="Y30" s="48"/>
      <c r="Z30" s="48"/>
    </row>
    <row r="31" spans="1:26" ht="43.5" customHeight="1" x14ac:dyDescent="0.2">
      <c r="A31" s="101"/>
      <c r="B31" s="6" t="s">
        <v>1</v>
      </c>
      <c r="C31" s="39">
        <v>0</v>
      </c>
      <c r="D31" s="42">
        <v>0</v>
      </c>
      <c r="E31" s="23"/>
      <c r="F31" s="39">
        <v>0</v>
      </c>
      <c r="G31" s="42">
        <v>0</v>
      </c>
      <c r="H31" s="23"/>
      <c r="I31" s="39">
        <v>50</v>
      </c>
      <c r="J31" s="42">
        <v>60</v>
      </c>
      <c r="K31" s="87" t="s">
        <v>321</v>
      </c>
      <c r="L31" s="37">
        <f t="shared" si="23"/>
        <v>50</v>
      </c>
      <c r="M31" s="43">
        <f t="shared" si="24"/>
        <v>60</v>
      </c>
      <c r="N31" s="43"/>
      <c r="O31" s="92"/>
      <c r="P31" s="6" t="s">
        <v>1</v>
      </c>
      <c r="Q31" s="39">
        <v>60</v>
      </c>
      <c r="R31" s="42">
        <v>80</v>
      </c>
      <c r="S31" s="87" t="s">
        <v>404</v>
      </c>
      <c r="T31" s="39">
        <v>50</v>
      </c>
      <c r="U31" s="42">
        <v>60</v>
      </c>
      <c r="V31" s="87" t="s">
        <v>406</v>
      </c>
      <c r="W31" s="37">
        <f t="shared" si="27"/>
        <v>110</v>
      </c>
      <c r="X31" s="37">
        <f t="shared" si="28"/>
        <v>140</v>
      </c>
      <c r="Y31" s="11"/>
      <c r="Z31" s="11"/>
    </row>
    <row r="32" spans="1:26" ht="43.5" customHeight="1" x14ac:dyDescent="0.2">
      <c r="A32" s="102"/>
      <c r="B32" s="6" t="s">
        <v>2</v>
      </c>
      <c r="C32" s="39">
        <v>6</v>
      </c>
      <c r="D32" s="42">
        <v>10</v>
      </c>
      <c r="E32" s="23"/>
      <c r="F32" s="39">
        <v>6</v>
      </c>
      <c r="G32" s="42">
        <v>15</v>
      </c>
      <c r="H32" s="23" t="s">
        <v>319</v>
      </c>
      <c r="I32" s="39">
        <v>8</v>
      </c>
      <c r="J32" s="42">
        <v>20</v>
      </c>
      <c r="K32" s="89"/>
      <c r="L32" s="37">
        <f t="shared" si="23"/>
        <v>20</v>
      </c>
      <c r="M32" s="43">
        <f t="shared" si="24"/>
        <v>45</v>
      </c>
      <c r="N32" s="43"/>
      <c r="O32" s="92"/>
      <c r="P32" s="6" t="s">
        <v>2</v>
      </c>
      <c r="Q32" s="39">
        <v>8</v>
      </c>
      <c r="R32" s="42">
        <v>20</v>
      </c>
      <c r="S32" s="89"/>
      <c r="T32" s="39">
        <v>7</v>
      </c>
      <c r="U32" s="42">
        <v>15</v>
      </c>
      <c r="V32" s="89"/>
      <c r="W32" s="37">
        <f t="shared" si="27"/>
        <v>15</v>
      </c>
      <c r="X32" s="37">
        <f t="shared" si="28"/>
        <v>35</v>
      </c>
    </row>
    <row r="33" spans="1:26" s="11" customFormat="1" ht="36" customHeight="1" x14ac:dyDescent="0.2">
      <c r="A33" s="100">
        <v>4</v>
      </c>
      <c r="B33" s="8" t="s">
        <v>243</v>
      </c>
      <c r="C33" s="38">
        <f>C34+C35+C36+C37</f>
        <v>960</v>
      </c>
      <c r="D33" s="57">
        <f>D34+D35+D36+D37</f>
        <v>300</v>
      </c>
      <c r="E33" s="24"/>
      <c r="F33" s="38">
        <f>F34+F35+F36+F37</f>
        <v>1040</v>
      </c>
      <c r="G33" s="57">
        <f>G34+G35+G36+G37</f>
        <v>400</v>
      </c>
      <c r="H33" s="24"/>
      <c r="I33" s="38">
        <f>I34+I35+I36+I37</f>
        <v>690</v>
      </c>
      <c r="J33" s="57">
        <f>J34+J35+J36+J37</f>
        <v>260</v>
      </c>
      <c r="K33" s="24"/>
      <c r="L33" s="40">
        <f t="shared" si="23"/>
        <v>2690</v>
      </c>
      <c r="M33" s="44">
        <f t="shared" si="24"/>
        <v>960</v>
      </c>
      <c r="N33" s="44"/>
      <c r="O33" s="92">
        <v>4</v>
      </c>
      <c r="P33" s="8" t="s">
        <v>243</v>
      </c>
      <c r="Q33" s="38">
        <f>Q34+Q35+Q36+Q37</f>
        <v>1190</v>
      </c>
      <c r="R33" s="38">
        <f>R34+R35+R36+R37</f>
        <v>440</v>
      </c>
      <c r="S33" s="24"/>
      <c r="T33" s="38">
        <f>T34+T35+T36+T37</f>
        <v>680</v>
      </c>
      <c r="U33" s="38">
        <f>U34+U35+U36+U37</f>
        <v>250</v>
      </c>
      <c r="V33" s="24"/>
      <c r="W33" s="40">
        <f>Q33+T33</f>
        <v>1870</v>
      </c>
      <c r="X33" s="40">
        <f>R33+U33</f>
        <v>690</v>
      </c>
      <c r="Y33" s="3"/>
      <c r="Z33" s="3"/>
    </row>
    <row r="34" spans="1:26" ht="59.25" customHeight="1" x14ac:dyDescent="0.2">
      <c r="A34" s="101"/>
      <c r="B34" s="6" t="s">
        <v>231</v>
      </c>
      <c r="C34" s="39">
        <v>0</v>
      </c>
      <c r="D34" s="42">
        <v>0</v>
      </c>
      <c r="E34" s="23"/>
      <c r="F34" s="39">
        <v>400</v>
      </c>
      <c r="G34" s="42">
        <v>200</v>
      </c>
      <c r="H34" s="23" t="s">
        <v>322</v>
      </c>
      <c r="I34" s="39">
        <v>0</v>
      </c>
      <c r="J34" s="42">
        <v>0</v>
      </c>
      <c r="K34" s="23"/>
      <c r="L34" s="37">
        <f t="shared" si="23"/>
        <v>400</v>
      </c>
      <c r="M34" s="43">
        <f t="shared" si="24"/>
        <v>200</v>
      </c>
      <c r="N34" s="43"/>
      <c r="O34" s="92"/>
      <c r="P34" s="6" t="s">
        <v>470</v>
      </c>
      <c r="Q34" s="39">
        <v>200</v>
      </c>
      <c r="R34" s="42">
        <v>160</v>
      </c>
      <c r="S34" s="77" t="s">
        <v>432</v>
      </c>
      <c r="T34" s="39">
        <v>0</v>
      </c>
      <c r="U34" s="42">
        <v>0</v>
      </c>
      <c r="V34" s="23"/>
      <c r="W34" s="37">
        <f t="shared" ref="W34:W37" si="29">Q34+T34</f>
        <v>200</v>
      </c>
      <c r="X34" s="37">
        <f t="shared" ref="X34:X37" si="30">R34+U34</f>
        <v>160</v>
      </c>
    </row>
    <row r="35" spans="1:26" ht="59.25" customHeight="1" x14ac:dyDescent="0.2">
      <c r="A35" s="101"/>
      <c r="B35" s="6" t="s">
        <v>3</v>
      </c>
      <c r="C35" s="39">
        <v>960</v>
      </c>
      <c r="D35" s="42">
        <v>300</v>
      </c>
      <c r="E35" s="61" t="s">
        <v>323</v>
      </c>
      <c r="F35" s="39">
        <v>640</v>
      </c>
      <c r="G35" s="42">
        <v>200</v>
      </c>
      <c r="H35" s="23" t="s">
        <v>324</v>
      </c>
      <c r="I35" s="39">
        <v>640</v>
      </c>
      <c r="J35" s="42">
        <v>200</v>
      </c>
      <c r="K35" s="30" t="s">
        <v>325</v>
      </c>
      <c r="L35" s="37">
        <f t="shared" si="23"/>
        <v>2240</v>
      </c>
      <c r="M35" s="43">
        <f t="shared" si="24"/>
        <v>700</v>
      </c>
      <c r="N35" s="43"/>
      <c r="O35" s="92"/>
      <c r="P35" s="6" t="s">
        <v>3</v>
      </c>
      <c r="Q35" s="39">
        <v>950</v>
      </c>
      <c r="R35" s="42">
        <v>250</v>
      </c>
      <c r="S35" s="77" t="s">
        <v>407</v>
      </c>
      <c r="T35" s="39">
        <v>680</v>
      </c>
      <c r="U35" s="42">
        <v>250</v>
      </c>
      <c r="V35" s="77" t="s">
        <v>478</v>
      </c>
      <c r="W35" s="37">
        <f t="shared" si="29"/>
        <v>1630</v>
      </c>
      <c r="X35" s="37">
        <f t="shared" si="30"/>
        <v>500</v>
      </c>
    </row>
    <row r="36" spans="1:26" ht="59.25" customHeight="1" x14ac:dyDescent="0.2">
      <c r="A36" s="101"/>
      <c r="B36" s="6" t="s">
        <v>1</v>
      </c>
      <c r="C36" s="39">
        <v>0</v>
      </c>
      <c r="D36" s="42">
        <v>0</v>
      </c>
      <c r="E36" s="24"/>
      <c r="F36" s="39">
        <v>0</v>
      </c>
      <c r="G36" s="42">
        <v>0</v>
      </c>
      <c r="H36" s="23" t="s">
        <v>225</v>
      </c>
      <c r="I36" s="39">
        <v>50</v>
      </c>
      <c r="J36" s="42">
        <v>60</v>
      </c>
      <c r="K36" s="23" t="s">
        <v>326</v>
      </c>
      <c r="L36" s="37">
        <f t="shared" si="23"/>
        <v>50</v>
      </c>
      <c r="M36" s="43">
        <f t="shared" si="24"/>
        <v>60</v>
      </c>
      <c r="N36" s="43"/>
      <c r="O36" s="92"/>
      <c r="P36" s="6" t="s">
        <v>1</v>
      </c>
      <c r="Q36" s="39">
        <v>40</v>
      </c>
      <c r="R36" s="42">
        <v>30</v>
      </c>
      <c r="S36" s="77" t="s">
        <v>408</v>
      </c>
      <c r="T36" s="39">
        <v>0</v>
      </c>
      <c r="U36" s="42">
        <v>0</v>
      </c>
      <c r="V36" s="32"/>
      <c r="W36" s="37">
        <f t="shared" si="29"/>
        <v>40</v>
      </c>
      <c r="X36" s="37">
        <f t="shared" si="30"/>
        <v>30</v>
      </c>
      <c r="Y36" s="11"/>
      <c r="Z36" s="11"/>
    </row>
    <row r="37" spans="1:26" ht="59.25" customHeight="1" x14ac:dyDescent="0.2">
      <c r="A37" s="102"/>
      <c r="B37" s="6" t="s">
        <v>2</v>
      </c>
      <c r="C37" s="39">
        <v>0</v>
      </c>
      <c r="D37" s="42">
        <v>0</v>
      </c>
      <c r="E37" s="23"/>
      <c r="F37" s="39">
        <v>0</v>
      </c>
      <c r="G37" s="42">
        <v>0</v>
      </c>
      <c r="H37" s="23"/>
      <c r="I37" s="39">
        <v>0</v>
      </c>
      <c r="J37" s="42">
        <v>0</v>
      </c>
      <c r="K37" s="23"/>
      <c r="L37" s="37">
        <f t="shared" si="23"/>
        <v>0</v>
      </c>
      <c r="M37" s="43">
        <f t="shared" si="24"/>
        <v>0</v>
      </c>
      <c r="N37" s="43"/>
      <c r="O37" s="92"/>
      <c r="P37" s="6" t="s">
        <v>2</v>
      </c>
      <c r="Q37" s="39">
        <v>0</v>
      </c>
      <c r="R37" s="39">
        <v>0</v>
      </c>
      <c r="S37" s="23"/>
      <c r="T37" s="39">
        <v>0</v>
      </c>
      <c r="U37" s="39">
        <v>0</v>
      </c>
      <c r="V37" s="32"/>
      <c r="W37" s="37">
        <f t="shared" si="29"/>
        <v>0</v>
      </c>
      <c r="X37" s="37">
        <f t="shared" si="30"/>
        <v>0</v>
      </c>
    </row>
    <row r="38" spans="1:26" s="48" customFormat="1" ht="37.5" hidden="1" customHeight="1" x14ac:dyDescent="0.2">
      <c r="A38" s="95" t="s">
        <v>295</v>
      </c>
      <c r="B38" s="95" t="s">
        <v>0</v>
      </c>
      <c r="C38" s="108" t="s">
        <v>229</v>
      </c>
      <c r="D38" s="109"/>
      <c r="E38" s="109"/>
      <c r="F38" s="109"/>
      <c r="G38" s="109"/>
      <c r="H38" s="109"/>
      <c r="I38" s="109"/>
      <c r="J38" s="109"/>
      <c r="K38" s="109"/>
      <c r="L38" s="109"/>
      <c r="M38" s="110"/>
      <c r="N38" s="68"/>
      <c r="O38" s="95"/>
      <c r="P38" s="95" t="s">
        <v>0</v>
      </c>
      <c r="Q38" s="108" t="s">
        <v>212</v>
      </c>
      <c r="R38" s="109"/>
      <c r="S38" s="109"/>
      <c r="T38" s="109"/>
      <c r="U38" s="109"/>
      <c r="V38" s="109"/>
      <c r="W38" s="109"/>
      <c r="X38" s="109"/>
      <c r="Y38" s="3"/>
      <c r="Z38" s="3"/>
    </row>
    <row r="39" spans="1:26" s="49" customFormat="1" ht="39.75" hidden="1" customHeight="1" x14ac:dyDescent="0.2">
      <c r="A39" s="96"/>
      <c r="B39" s="96"/>
      <c r="C39" s="90" t="s">
        <v>234</v>
      </c>
      <c r="D39" s="98"/>
      <c r="E39" s="91"/>
      <c r="F39" s="90" t="s">
        <v>235</v>
      </c>
      <c r="G39" s="98"/>
      <c r="H39" s="91"/>
      <c r="I39" s="90" t="s">
        <v>236</v>
      </c>
      <c r="J39" s="98"/>
      <c r="K39" s="91"/>
      <c r="L39" s="90" t="s">
        <v>228</v>
      </c>
      <c r="M39" s="98"/>
      <c r="N39" s="69"/>
      <c r="O39" s="96"/>
      <c r="P39" s="96"/>
      <c r="Q39" s="90" t="s">
        <v>8</v>
      </c>
      <c r="R39" s="98"/>
      <c r="S39" s="91"/>
      <c r="T39" s="90" t="s">
        <v>7</v>
      </c>
      <c r="U39" s="98"/>
      <c r="V39" s="91"/>
      <c r="W39" s="90" t="s">
        <v>227</v>
      </c>
      <c r="X39" s="91"/>
      <c r="Y39" s="3"/>
      <c r="Z39" s="3"/>
    </row>
    <row r="40" spans="1:26" s="48" customFormat="1" ht="66" hidden="1" customHeight="1" x14ac:dyDescent="0.2">
      <c r="A40" s="97"/>
      <c r="B40" s="97"/>
      <c r="C40" s="65" t="s">
        <v>237</v>
      </c>
      <c r="D40" s="10" t="s">
        <v>238</v>
      </c>
      <c r="E40" s="24" t="s">
        <v>10</v>
      </c>
      <c r="F40" s="65" t="s">
        <v>237</v>
      </c>
      <c r="G40" s="10" t="s">
        <v>238</v>
      </c>
      <c r="H40" s="24" t="s">
        <v>10</v>
      </c>
      <c r="I40" s="65" t="s">
        <v>237</v>
      </c>
      <c r="J40" s="10" t="s">
        <v>238</v>
      </c>
      <c r="K40" s="24" t="s">
        <v>10</v>
      </c>
      <c r="L40" s="65" t="s">
        <v>237</v>
      </c>
      <c r="M40" s="10" t="s">
        <v>239</v>
      </c>
      <c r="N40" s="70"/>
      <c r="O40" s="97"/>
      <c r="P40" s="97"/>
      <c r="Q40" s="22" t="s">
        <v>9</v>
      </c>
      <c r="R40" s="10" t="s">
        <v>6</v>
      </c>
      <c r="S40" s="24" t="s">
        <v>10</v>
      </c>
      <c r="T40" s="22" t="s">
        <v>9</v>
      </c>
      <c r="U40" s="10" t="s">
        <v>6</v>
      </c>
      <c r="V40" s="24" t="s">
        <v>10</v>
      </c>
      <c r="W40" s="22" t="s">
        <v>9</v>
      </c>
      <c r="X40" s="10" t="s">
        <v>6</v>
      </c>
      <c r="Y40" s="3"/>
      <c r="Z40" s="3"/>
    </row>
    <row r="41" spans="1:26" s="11" customFormat="1" ht="51" customHeight="1" x14ac:dyDescent="0.2">
      <c r="A41" s="100">
        <v>5</v>
      </c>
      <c r="B41" s="8" t="s">
        <v>244</v>
      </c>
      <c r="C41" s="9">
        <f>C42+C43+C44+C45</f>
        <v>690</v>
      </c>
      <c r="D41" s="10">
        <f>D42+D43+D44+D45</f>
        <v>300</v>
      </c>
      <c r="E41" s="24"/>
      <c r="F41" s="50">
        <f>F42+F43+F44+F45</f>
        <v>646</v>
      </c>
      <c r="G41" s="24">
        <f>G42+G43+G44+G45</f>
        <v>230</v>
      </c>
      <c r="H41" s="24"/>
      <c r="I41" s="50">
        <f>I42+I43+I44+I45</f>
        <v>1090</v>
      </c>
      <c r="J41" s="24">
        <f>J42+J43+J44+J45</f>
        <v>480</v>
      </c>
      <c r="K41" s="24"/>
      <c r="L41" s="40">
        <f t="shared" ref="L41:L60" si="31">I41+F41+C41</f>
        <v>2426</v>
      </c>
      <c r="M41" s="44">
        <f t="shared" ref="M41:M60" si="32">J41+G41+D41</f>
        <v>1010</v>
      </c>
      <c r="N41" s="44"/>
      <c r="O41" s="92">
        <v>5</v>
      </c>
      <c r="P41" s="12" t="s">
        <v>244</v>
      </c>
      <c r="Q41" s="50">
        <f>Q42+Q43+Q44+Q45</f>
        <v>556</v>
      </c>
      <c r="R41" s="50">
        <f>R42+R43+R44+R45</f>
        <v>180</v>
      </c>
      <c r="S41" s="24"/>
      <c r="T41" s="50">
        <f>T42+T43+T44+T45</f>
        <v>860</v>
      </c>
      <c r="U41" s="50">
        <f>U42+U43+U44+U45</f>
        <v>470</v>
      </c>
      <c r="V41" s="24"/>
      <c r="W41" s="40">
        <f>Q41+T41</f>
        <v>1416</v>
      </c>
      <c r="X41" s="40">
        <f>R41+U41</f>
        <v>650</v>
      </c>
    </row>
    <row r="42" spans="1:26" ht="49.5" customHeight="1" x14ac:dyDescent="0.2">
      <c r="A42" s="101"/>
      <c r="B42" s="6" t="s">
        <v>231</v>
      </c>
      <c r="C42" s="7">
        <v>0</v>
      </c>
      <c r="D42" s="21">
        <v>0</v>
      </c>
      <c r="E42" s="23"/>
      <c r="F42" s="14">
        <v>0</v>
      </c>
      <c r="G42" s="23">
        <v>0</v>
      </c>
      <c r="H42" s="23"/>
      <c r="I42" s="14">
        <v>400</v>
      </c>
      <c r="J42" s="23">
        <v>200</v>
      </c>
      <c r="K42" s="23" t="s">
        <v>327</v>
      </c>
      <c r="L42" s="37">
        <f t="shared" si="31"/>
        <v>400</v>
      </c>
      <c r="M42" s="43">
        <f t="shared" si="32"/>
        <v>200</v>
      </c>
      <c r="N42" s="43"/>
      <c r="O42" s="92"/>
      <c r="P42" s="13" t="s">
        <v>470</v>
      </c>
      <c r="Q42" s="14">
        <v>0</v>
      </c>
      <c r="R42" s="23">
        <v>0</v>
      </c>
      <c r="S42" s="23"/>
      <c r="T42" s="14">
        <v>300</v>
      </c>
      <c r="U42" s="23">
        <v>200</v>
      </c>
      <c r="V42" s="23"/>
      <c r="W42" s="37">
        <f t="shared" ref="W42:W45" si="33">Q42+T42</f>
        <v>300</v>
      </c>
      <c r="X42" s="37">
        <f t="shared" ref="X42:X45" si="34">R42+U42</f>
        <v>200</v>
      </c>
    </row>
    <row r="43" spans="1:26" ht="49.5" customHeight="1" x14ac:dyDescent="0.2">
      <c r="A43" s="101"/>
      <c r="B43" s="6" t="s">
        <v>3</v>
      </c>
      <c r="C43" s="7">
        <v>640</v>
      </c>
      <c r="D43" s="21">
        <v>200</v>
      </c>
      <c r="E43" s="61" t="s">
        <v>328</v>
      </c>
      <c r="F43" s="14">
        <v>640</v>
      </c>
      <c r="G43" s="23">
        <v>200</v>
      </c>
      <c r="H43" s="23" t="s">
        <v>324</v>
      </c>
      <c r="I43" s="14">
        <v>640</v>
      </c>
      <c r="J43" s="23">
        <v>200</v>
      </c>
      <c r="K43" s="23" t="s">
        <v>329</v>
      </c>
      <c r="L43" s="37">
        <f t="shared" si="31"/>
        <v>1920</v>
      </c>
      <c r="M43" s="43">
        <f t="shared" si="32"/>
        <v>600</v>
      </c>
      <c r="N43" s="43"/>
      <c r="O43" s="92"/>
      <c r="P43" s="13" t="s">
        <v>3</v>
      </c>
      <c r="Q43" s="14">
        <v>550</v>
      </c>
      <c r="R43" s="23">
        <v>150</v>
      </c>
      <c r="S43" s="23" t="s">
        <v>433</v>
      </c>
      <c r="T43" s="14">
        <v>500</v>
      </c>
      <c r="U43" s="23">
        <v>200</v>
      </c>
      <c r="V43" s="23" t="s">
        <v>410</v>
      </c>
      <c r="W43" s="37">
        <f t="shared" si="33"/>
        <v>1050</v>
      </c>
      <c r="X43" s="37">
        <f t="shared" si="34"/>
        <v>350</v>
      </c>
    </row>
    <row r="44" spans="1:26" ht="49.5" customHeight="1" x14ac:dyDescent="0.2">
      <c r="A44" s="101"/>
      <c r="B44" s="6" t="s">
        <v>1</v>
      </c>
      <c r="C44" s="7">
        <v>50</v>
      </c>
      <c r="D44" s="21">
        <v>100</v>
      </c>
      <c r="E44" s="23" t="s">
        <v>330</v>
      </c>
      <c r="F44" s="14">
        <v>0</v>
      </c>
      <c r="G44" s="23">
        <v>0</v>
      </c>
      <c r="H44" s="23" t="s">
        <v>225</v>
      </c>
      <c r="I44" s="14">
        <v>50</v>
      </c>
      <c r="J44" s="23">
        <v>80</v>
      </c>
      <c r="K44" s="23" t="s">
        <v>326</v>
      </c>
      <c r="L44" s="37">
        <f t="shared" si="31"/>
        <v>100</v>
      </c>
      <c r="M44" s="43">
        <f t="shared" si="32"/>
        <v>180</v>
      </c>
      <c r="N44" s="43"/>
      <c r="O44" s="92"/>
      <c r="P44" s="13" t="s">
        <v>1</v>
      </c>
      <c r="Q44" s="14">
        <v>0</v>
      </c>
      <c r="R44" s="23">
        <v>0</v>
      </c>
      <c r="S44" s="23"/>
      <c r="T44" s="14">
        <v>60</v>
      </c>
      <c r="U44" s="23">
        <v>70</v>
      </c>
      <c r="V44" s="23" t="s">
        <v>411</v>
      </c>
      <c r="W44" s="37">
        <f t="shared" si="33"/>
        <v>60</v>
      </c>
      <c r="X44" s="37">
        <f t="shared" si="34"/>
        <v>70</v>
      </c>
    </row>
    <row r="45" spans="1:26" ht="49.5" customHeight="1" x14ac:dyDescent="0.2">
      <c r="A45" s="102"/>
      <c r="B45" s="6" t="s">
        <v>2</v>
      </c>
      <c r="C45" s="7">
        <v>0</v>
      </c>
      <c r="D45" s="21">
        <v>0</v>
      </c>
      <c r="E45" s="23"/>
      <c r="F45" s="14">
        <v>6</v>
      </c>
      <c r="G45" s="23">
        <v>30</v>
      </c>
      <c r="H45" s="23" t="s">
        <v>322</v>
      </c>
      <c r="I45" s="14">
        <v>0</v>
      </c>
      <c r="J45" s="23">
        <v>0</v>
      </c>
      <c r="K45" s="23"/>
      <c r="L45" s="37">
        <f t="shared" si="31"/>
        <v>6</v>
      </c>
      <c r="M45" s="43">
        <f t="shared" si="32"/>
        <v>30</v>
      </c>
      <c r="N45" s="43"/>
      <c r="O45" s="92"/>
      <c r="P45" s="13" t="s">
        <v>2</v>
      </c>
      <c r="Q45" s="14">
        <v>6</v>
      </c>
      <c r="R45" s="23">
        <v>30</v>
      </c>
      <c r="S45" s="23" t="s">
        <v>409</v>
      </c>
      <c r="T45" s="14">
        <v>0</v>
      </c>
      <c r="U45" s="23">
        <v>0</v>
      </c>
      <c r="V45" s="23"/>
      <c r="W45" s="37">
        <f t="shared" si="33"/>
        <v>6</v>
      </c>
      <c r="X45" s="37">
        <f t="shared" si="34"/>
        <v>30</v>
      </c>
    </row>
    <row r="46" spans="1:26" s="11" customFormat="1" ht="45.75" customHeight="1" x14ac:dyDescent="0.2">
      <c r="A46" s="100">
        <v>6</v>
      </c>
      <c r="B46" s="8" t="s">
        <v>245</v>
      </c>
      <c r="C46" s="9">
        <f>C47+C48+C49+C50</f>
        <v>1178</v>
      </c>
      <c r="D46" s="10">
        <f>D47+D48+D49+D50</f>
        <v>530</v>
      </c>
      <c r="E46" s="24"/>
      <c r="F46" s="50">
        <f>F47+F48+F49+F50</f>
        <v>718</v>
      </c>
      <c r="G46" s="24">
        <f>G47+G48+G49+G50</f>
        <v>430</v>
      </c>
      <c r="H46" s="24"/>
      <c r="I46" s="50">
        <f>I47+I48+I49+I50</f>
        <v>539</v>
      </c>
      <c r="J46" s="24">
        <f>J47+J48+J49+J50</f>
        <v>290</v>
      </c>
      <c r="K46" s="24"/>
      <c r="L46" s="40">
        <f t="shared" si="31"/>
        <v>2435</v>
      </c>
      <c r="M46" s="44">
        <f t="shared" si="32"/>
        <v>1250</v>
      </c>
      <c r="N46" s="44"/>
      <c r="O46" s="92">
        <v>6</v>
      </c>
      <c r="P46" s="12" t="s">
        <v>245</v>
      </c>
      <c r="Q46" s="50">
        <f>Q47+Q48+Q49+Q50</f>
        <v>446</v>
      </c>
      <c r="R46" s="50">
        <f>R47+R48+R49+R50</f>
        <v>285</v>
      </c>
      <c r="S46" s="24"/>
      <c r="T46" s="50">
        <f>T47+T48+T49+T50</f>
        <v>316</v>
      </c>
      <c r="U46" s="50">
        <f>U47+U48+U49+U50</f>
        <v>325</v>
      </c>
      <c r="V46" s="24"/>
      <c r="W46" s="40">
        <f>Q46+T46</f>
        <v>762</v>
      </c>
      <c r="X46" s="40">
        <f>R46+U46</f>
        <v>610</v>
      </c>
    </row>
    <row r="47" spans="1:26" ht="45.75" customHeight="1" x14ac:dyDescent="0.2">
      <c r="A47" s="101"/>
      <c r="B47" s="6" t="s">
        <v>231</v>
      </c>
      <c r="C47" s="7">
        <v>0</v>
      </c>
      <c r="D47" s="21">
        <v>0</v>
      </c>
      <c r="E47" s="23"/>
      <c r="F47" s="14">
        <v>0</v>
      </c>
      <c r="G47" s="23">
        <v>0</v>
      </c>
      <c r="H47" s="23"/>
      <c r="I47" s="14">
        <v>0</v>
      </c>
      <c r="J47" s="23">
        <v>0</v>
      </c>
      <c r="K47" s="23"/>
      <c r="L47" s="37">
        <f t="shared" si="31"/>
        <v>0</v>
      </c>
      <c r="M47" s="43">
        <f t="shared" si="32"/>
        <v>0</v>
      </c>
      <c r="N47" s="43"/>
      <c r="O47" s="92"/>
      <c r="P47" s="13" t="s">
        <v>470</v>
      </c>
      <c r="Q47" s="14">
        <v>0</v>
      </c>
      <c r="R47" s="14">
        <v>0</v>
      </c>
      <c r="S47" s="23"/>
      <c r="T47" s="14">
        <v>0</v>
      </c>
      <c r="U47" s="14">
        <v>0</v>
      </c>
      <c r="V47" s="23"/>
      <c r="W47" s="37">
        <f t="shared" ref="W47:W50" si="35">Q47+T47</f>
        <v>0</v>
      </c>
      <c r="X47" s="37">
        <f t="shared" ref="X47:X50" si="36">R47+U47</f>
        <v>0</v>
      </c>
    </row>
    <row r="48" spans="1:26" ht="45.75" customHeight="1" x14ac:dyDescent="0.2">
      <c r="A48" s="101"/>
      <c r="B48" s="6" t="s">
        <v>3</v>
      </c>
      <c r="C48" s="7">
        <v>1120</v>
      </c>
      <c r="D48" s="21">
        <v>350</v>
      </c>
      <c r="E48" s="23" t="s">
        <v>331</v>
      </c>
      <c r="F48" s="14">
        <v>640</v>
      </c>
      <c r="G48" s="23">
        <v>200</v>
      </c>
      <c r="H48" s="23" t="s">
        <v>331</v>
      </c>
      <c r="I48" s="14">
        <v>480</v>
      </c>
      <c r="J48" s="23">
        <v>150</v>
      </c>
      <c r="K48" s="23" t="s">
        <v>331</v>
      </c>
      <c r="L48" s="37">
        <f t="shared" si="31"/>
        <v>2240</v>
      </c>
      <c r="M48" s="43">
        <f t="shared" si="32"/>
        <v>700</v>
      </c>
      <c r="N48" s="43"/>
      <c r="O48" s="92"/>
      <c r="P48" s="13" t="s">
        <v>3</v>
      </c>
      <c r="Q48" s="14">
        <v>380</v>
      </c>
      <c r="R48" s="23">
        <v>110</v>
      </c>
      <c r="S48" s="23" t="s">
        <v>412</v>
      </c>
      <c r="T48" s="14">
        <v>250</v>
      </c>
      <c r="U48" s="23">
        <v>100</v>
      </c>
      <c r="V48" s="23" t="s">
        <v>415</v>
      </c>
      <c r="W48" s="37">
        <f t="shared" si="35"/>
        <v>630</v>
      </c>
      <c r="X48" s="37">
        <f t="shared" si="36"/>
        <v>210</v>
      </c>
    </row>
    <row r="49" spans="1:26" ht="45.75" customHeight="1" x14ac:dyDescent="0.2">
      <c r="A49" s="101"/>
      <c r="B49" s="6" t="s">
        <v>1</v>
      </c>
      <c r="C49" s="7">
        <v>50</v>
      </c>
      <c r="D49" s="21">
        <v>150</v>
      </c>
      <c r="E49" s="23" t="s">
        <v>332</v>
      </c>
      <c r="F49" s="14">
        <v>70</v>
      </c>
      <c r="G49" s="23">
        <v>200</v>
      </c>
      <c r="H49" s="23" t="s">
        <v>333</v>
      </c>
      <c r="I49" s="14">
        <v>50</v>
      </c>
      <c r="J49" s="23">
        <v>100</v>
      </c>
      <c r="K49" s="23" t="s">
        <v>334</v>
      </c>
      <c r="L49" s="37">
        <f t="shared" si="31"/>
        <v>170</v>
      </c>
      <c r="M49" s="43">
        <f t="shared" si="32"/>
        <v>450</v>
      </c>
      <c r="N49" s="43"/>
      <c r="O49" s="92"/>
      <c r="P49" s="13" t="s">
        <v>1</v>
      </c>
      <c r="Q49" s="14">
        <v>60</v>
      </c>
      <c r="R49" s="23">
        <v>150</v>
      </c>
      <c r="S49" s="23" t="s">
        <v>413</v>
      </c>
      <c r="T49" s="14">
        <v>60</v>
      </c>
      <c r="U49" s="23">
        <v>200</v>
      </c>
      <c r="V49" s="23" t="s">
        <v>434</v>
      </c>
      <c r="W49" s="37">
        <f t="shared" si="35"/>
        <v>120</v>
      </c>
      <c r="X49" s="37">
        <f t="shared" si="36"/>
        <v>350</v>
      </c>
    </row>
    <row r="50" spans="1:26" ht="45.75" customHeight="1" x14ac:dyDescent="0.2">
      <c r="A50" s="102"/>
      <c r="B50" s="6" t="s">
        <v>2</v>
      </c>
      <c r="C50" s="7">
        <v>8</v>
      </c>
      <c r="D50" s="21">
        <v>30</v>
      </c>
      <c r="E50" s="23" t="s">
        <v>335</v>
      </c>
      <c r="F50" s="14">
        <v>8</v>
      </c>
      <c r="G50" s="23">
        <v>30</v>
      </c>
      <c r="H50" s="23" t="s">
        <v>336</v>
      </c>
      <c r="I50" s="14">
        <v>9</v>
      </c>
      <c r="J50" s="23">
        <v>40</v>
      </c>
      <c r="K50" s="23" t="s">
        <v>337</v>
      </c>
      <c r="L50" s="37">
        <f t="shared" si="31"/>
        <v>25</v>
      </c>
      <c r="M50" s="43">
        <f t="shared" si="32"/>
        <v>100</v>
      </c>
      <c r="N50" s="43"/>
      <c r="O50" s="92"/>
      <c r="P50" s="13" t="s">
        <v>2</v>
      </c>
      <c r="Q50" s="14">
        <v>6</v>
      </c>
      <c r="R50" s="23">
        <v>25</v>
      </c>
      <c r="S50" s="23" t="s">
        <v>414</v>
      </c>
      <c r="T50" s="14">
        <v>6</v>
      </c>
      <c r="U50" s="23">
        <v>25</v>
      </c>
      <c r="V50" s="23" t="s">
        <v>416</v>
      </c>
      <c r="W50" s="37">
        <f t="shared" si="35"/>
        <v>12</v>
      </c>
      <c r="X50" s="37">
        <f t="shared" si="36"/>
        <v>50</v>
      </c>
    </row>
    <row r="51" spans="1:26" s="11" customFormat="1" ht="39.75" customHeight="1" x14ac:dyDescent="0.2">
      <c r="A51" s="100">
        <v>7</v>
      </c>
      <c r="B51" s="8" t="s">
        <v>246</v>
      </c>
      <c r="C51" s="9">
        <f>C52+C53+C54+C55</f>
        <v>700</v>
      </c>
      <c r="D51" s="10">
        <f>D52+D53+D54+D55</f>
        <v>260</v>
      </c>
      <c r="E51" s="24"/>
      <c r="F51" s="50">
        <f>F52+F53+F54+F55</f>
        <v>1290</v>
      </c>
      <c r="G51" s="24">
        <f>G52+G53+G54+G55</f>
        <v>496</v>
      </c>
      <c r="H51" s="24"/>
      <c r="I51" s="50">
        <f>I52+I53+I54+I55</f>
        <v>1040</v>
      </c>
      <c r="J51" s="24">
        <f>J52+J53+J54+J55</f>
        <v>345</v>
      </c>
      <c r="K51" s="24"/>
      <c r="L51" s="40">
        <f t="shared" si="31"/>
        <v>3030</v>
      </c>
      <c r="M51" s="44">
        <f t="shared" si="32"/>
        <v>1101</v>
      </c>
      <c r="N51" s="44"/>
      <c r="O51" s="92">
        <v>7</v>
      </c>
      <c r="P51" s="12" t="s">
        <v>246</v>
      </c>
      <c r="Q51" s="50">
        <f>Q52+Q53+Q54+Q55</f>
        <v>1260</v>
      </c>
      <c r="R51" s="50">
        <f>R52+R53+R54+R55</f>
        <v>460</v>
      </c>
      <c r="S51" s="24"/>
      <c r="T51" s="50">
        <f>T52+T53+T54+T55</f>
        <v>760</v>
      </c>
      <c r="U51" s="50">
        <f>U52+U53+U54+U55</f>
        <v>300</v>
      </c>
      <c r="V51" s="24"/>
      <c r="W51" s="40">
        <f>Q51+T51</f>
        <v>2020</v>
      </c>
      <c r="X51" s="40">
        <f>R51+U51</f>
        <v>760</v>
      </c>
      <c r="Y51" s="18"/>
      <c r="Z51" s="18"/>
    </row>
    <row r="52" spans="1:26" ht="47.25" customHeight="1" x14ac:dyDescent="0.2">
      <c r="A52" s="101"/>
      <c r="B52" s="6" t="s">
        <v>231</v>
      </c>
      <c r="C52" s="7">
        <v>0</v>
      </c>
      <c r="D52" s="21">
        <v>0</v>
      </c>
      <c r="E52" s="23"/>
      <c r="F52" s="14">
        <v>400</v>
      </c>
      <c r="G52" s="23">
        <v>200</v>
      </c>
      <c r="H52" s="23" t="s">
        <v>338</v>
      </c>
      <c r="I52" s="14">
        <v>0</v>
      </c>
      <c r="J52" s="23">
        <v>0</v>
      </c>
      <c r="K52" s="23" t="s">
        <v>225</v>
      </c>
      <c r="L52" s="37">
        <f t="shared" si="31"/>
        <v>400</v>
      </c>
      <c r="M52" s="43">
        <f t="shared" si="32"/>
        <v>200</v>
      </c>
      <c r="N52" s="43"/>
      <c r="O52" s="92"/>
      <c r="P52" s="13" t="s">
        <v>470</v>
      </c>
      <c r="Q52" s="14">
        <v>300</v>
      </c>
      <c r="R52" s="23">
        <v>200</v>
      </c>
      <c r="S52" s="23" t="s">
        <v>417</v>
      </c>
      <c r="T52" s="14">
        <v>0</v>
      </c>
      <c r="U52" s="23">
        <v>0</v>
      </c>
      <c r="V52" s="23"/>
      <c r="W52" s="37">
        <f t="shared" ref="W52:W55" si="37">Q52+T52</f>
        <v>300</v>
      </c>
      <c r="X52" s="37">
        <f t="shared" ref="X52:X55" si="38">R52+U52</f>
        <v>200</v>
      </c>
    </row>
    <row r="53" spans="1:26" ht="47.25" customHeight="1" x14ac:dyDescent="0.2">
      <c r="A53" s="101"/>
      <c r="B53" s="6" t="s">
        <v>3</v>
      </c>
      <c r="C53" s="7">
        <v>640</v>
      </c>
      <c r="D53" s="21">
        <v>200</v>
      </c>
      <c r="E53" s="23" t="s">
        <v>339</v>
      </c>
      <c r="F53" s="14">
        <v>800</v>
      </c>
      <c r="G53" s="23">
        <v>250</v>
      </c>
      <c r="H53" s="23" t="s">
        <v>340</v>
      </c>
      <c r="I53" s="14">
        <v>960</v>
      </c>
      <c r="J53" s="23">
        <v>300</v>
      </c>
      <c r="K53" s="23" t="s">
        <v>341</v>
      </c>
      <c r="L53" s="37">
        <f t="shared" si="31"/>
        <v>2400</v>
      </c>
      <c r="M53" s="43">
        <f t="shared" si="32"/>
        <v>750</v>
      </c>
      <c r="N53" s="43"/>
      <c r="O53" s="92"/>
      <c r="P53" s="13" t="s">
        <v>3</v>
      </c>
      <c r="Q53" s="14">
        <v>960</v>
      </c>
      <c r="R53" s="23">
        <v>260</v>
      </c>
      <c r="S53" s="23" t="s">
        <v>418</v>
      </c>
      <c r="T53" s="14">
        <v>760</v>
      </c>
      <c r="U53" s="23">
        <v>300</v>
      </c>
      <c r="V53" s="23" t="s">
        <v>419</v>
      </c>
      <c r="W53" s="37">
        <f t="shared" si="37"/>
        <v>1720</v>
      </c>
      <c r="X53" s="37">
        <f t="shared" si="38"/>
        <v>560</v>
      </c>
    </row>
    <row r="54" spans="1:26" ht="47.25" customHeight="1" x14ac:dyDescent="0.2">
      <c r="A54" s="101"/>
      <c r="B54" s="6" t="s">
        <v>1</v>
      </c>
      <c r="C54" s="7">
        <v>60</v>
      </c>
      <c r="D54" s="21">
        <v>60</v>
      </c>
      <c r="E54" s="23" t="s">
        <v>342</v>
      </c>
      <c r="F54" s="14">
        <v>50</v>
      </c>
      <c r="G54" s="23">
        <v>40</v>
      </c>
      <c r="H54" s="23" t="s">
        <v>343</v>
      </c>
      <c r="I54" s="14">
        <v>50</v>
      </c>
      <c r="J54" s="23">
        <v>40</v>
      </c>
      <c r="K54" s="23" t="s">
        <v>344</v>
      </c>
      <c r="L54" s="37">
        <f t="shared" si="31"/>
        <v>160</v>
      </c>
      <c r="M54" s="43">
        <f t="shared" si="32"/>
        <v>140</v>
      </c>
      <c r="N54" s="43"/>
      <c r="O54" s="92"/>
      <c r="P54" s="13" t="s">
        <v>1</v>
      </c>
      <c r="Q54" s="14">
        <v>0</v>
      </c>
      <c r="R54" s="23">
        <v>0</v>
      </c>
      <c r="S54" s="23"/>
      <c r="T54" s="14">
        <v>0</v>
      </c>
      <c r="U54" s="23">
        <v>0</v>
      </c>
      <c r="V54" s="23" t="s">
        <v>225</v>
      </c>
      <c r="W54" s="37">
        <f t="shared" si="37"/>
        <v>0</v>
      </c>
      <c r="X54" s="37">
        <f t="shared" si="38"/>
        <v>0</v>
      </c>
    </row>
    <row r="55" spans="1:26" ht="47.25" customHeight="1" x14ac:dyDescent="0.2">
      <c r="A55" s="102"/>
      <c r="B55" s="6" t="s">
        <v>2</v>
      </c>
      <c r="C55" s="7">
        <v>0</v>
      </c>
      <c r="D55" s="21">
        <v>0</v>
      </c>
      <c r="E55" s="23"/>
      <c r="F55" s="14">
        <v>40</v>
      </c>
      <c r="G55" s="23">
        <v>6</v>
      </c>
      <c r="H55" s="23" t="s">
        <v>338</v>
      </c>
      <c r="I55" s="14">
        <v>30</v>
      </c>
      <c r="J55" s="23">
        <v>5</v>
      </c>
      <c r="K55" s="23" t="s">
        <v>345</v>
      </c>
      <c r="L55" s="37">
        <f t="shared" si="31"/>
        <v>70</v>
      </c>
      <c r="M55" s="43">
        <f t="shared" si="32"/>
        <v>11</v>
      </c>
      <c r="N55" s="43"/>
      <c r="O55" s="92"/>
      <c r="P55" s="13" t="s">
        <v>2</v>
      </c>
      <c r="Q55" s="14">
        <v>0</v>
      </c>
      <c r="R55" s="23">
        <v>0</v>
      </c>
      <c r="S55" s="23"/>
      <c r="T55" s="14">
        <v>0</v>
      </c>
      <c r="U55" s="23">
        <v>0</v>
      </c>
      <c r="V55" s="23" t="s">
        <v>225</v>
      </c>
      <c r="W55" s="37">
        <f t="shared" si="37"/>
        <v>0</v>
      </c>
      <c r="X55" s="37">
        <f t="shared" si="38"/>
        <v>0</v>
      </c>
    </row>
    <row r="56" spans="1:26" s="11" customFormat="1" ht="51" customHeight="1" x14ac:dyDescent="0.2">
      <c r="A56" s="100">
        <v>8</v>
      </c>
      <c r="B56" s="8" t="s">
        <v>285</v>
      </c>
      <c r="C56" s="9">
        <f>C57+C58+C59+C60</f>
        <v>680</v>
      </c>
      <c r="D56" s="10">
        <f>D57+D58+D59+D60</f>
        <v>230</v>
      </c>
      <c r="E56" s="24"/>
      <c r="F56" s="50">
        <f>F57+F58+F59+F60</f>
        <v>1130</v>
      </c>
      <c r="G56" s="24">
        <f>G57+G58+G59+G60</f>
        <v>480</v>
      </c>
      <c r="H56" s="24"/>
      <c r="I56" s="50">
        <f>I57+I58+I59+I60</f>
        <v>320</v>
      </c>
      <c r="J56" s="24">
        <f>J57+J58+J59+J60</f>
        <v>100</v>
      </c>
      <c r="K56" s="24" t="s">
        <v>225</v>
      </c>
      <c r="L56" s="40">
        <f t="shared" si="31"/>
        <v>2130</v>
      </c>
      <c r="M56" s="44">
        <f t="shared" si="32"/>
        <v>810</v>
      </c>
      <c r="N56" s="44"/>
      <c r="O56" s="92">
        <v>8</v>
      </c>
      <c r="P56" s="12" t="s">
        <v>285</v>
      </c>
      <c r="Q56" s="50">
        <f>Q57+Q58+Q59+Q60</f>
        <v>370</v>
      </c>
      <c r="R56" s="50">
        <f>R57+R58+R59+R60</f>
        <v>130</v>
      </c>
      <c r="S56" s="24"/>
      <c r="T56" s="50">
        <f>T57+T58+T59+T60</f>
        <v>720</v>
      </c>
      <c r="U56" s="50">
        <f>U57+U58+U59+U60</f>
        <v>400</v>
      </c>
      <c r="V56" s="24"/>
      <c r="W56" s="40">
        <f>Q56+T56</f>
        <v>1090</v>
      </c>
      <c r="X56" s="40">
        <f>R56+U56</f>
        <v>530</v>
      </c>
    </row>
    <row r="57" spans="1:26" ht="63" customHeight="1" x14ac:dyDescent="0.2">
      <c r="A57" s="101"/>
      <c r="B57" s="6" t="s">
        <v>231</v>
      </c>
      <c r="C57" s="7">
        <v>0</v>
      </c>
      <c r="D57" s="21">
        <v>0</v>
      </c>
      <c r="E57" s="23"/>
      <c r="F57" s="14">
        <v>600</v>
      </c>
      <c r="G57" s="23">
        <v>300</v>
      </c>
      <c r="H57" s="23" t="s">
        <v>378</v>
      </c>
      <c r="I57" s="14">
        <v>0</v>
      </c>
      <c r="J57" s="23">
        <v>0</v>
      </c>
      <c r="K57" s="23"/>
      <c r="L57" s="37">
        <f t="shared" si="31"/>
        <v>600</v>
      </c>
      <c r="M57" s="43">
        <f t="shared" si="32"/>
        <v>300</v>
      </c>
      <c r="N57" s="43"/>
      <c r="O57" s="92"/>
      <c r="P57" s="13" t="s">
        <v>470</v>
      </c>
      <c r="Q57" s="14">
        <v>0</v>
      </c>
      <c r="R57" s="23">
        <v>0</v>
      </c>
      <c r="S57" s="23"/>
      <c r="T57" s="14">
        <v>400</v>
      </c>
      <c r="U57" s="23">
        <v>300</v>
      </c>
      <c r="V57" s="23" t="s">
        <v>435</v>
      </c>
      <c r="W57" s="37">
        <f t="shared" ref="W57:W60" si="39">Q57+T57</f>
        <v>400</v>
      </c>
      <c r="X57" s="37">
        <f t="shared" ref="X57:X60" si="40">R57+U57</f>
        <v>300</v>
      </c>
    </row>
    <row r="58" spans="1:26" ht="63" customHeight="1" x14ac:dyDescent="0.2">
      <c r="A58" s="101"/>
      <c r="B58" s="6" t="s">
        <v>3</v>
      </c>
      <c r="C58" s="7">
        <v>640</v>
      </c>
      <c r="D58" s="21">
        <v>200</v>
      </c>
      <c r="E58" s="23" t="s">
        <v>379</v>
      </c>
      <c r="F58" s="14">
        <v>480</v>
      </c>
      <c r="G58" s="23">
        <v>150</v>
      </c>
      <c r="H58" s="23" t="s">
        <v>380</v>
      </c>
      <c r="I58" s="14">
        <v>320</v>
      </c>
      <c r="J58" s="23">
        <v>100</v>
      </c>
      <c r="K58" s="23" t="s">
        <v>381</v>
      </c>
      <c r="L58" s="37">
        <f t="shared" si="31"/>
        <v>1440</v>
      </c>
      <c r="M58" s="43">
        <f t="shared" si="32"/>
        <v>450</v>
      </c>
      <c r="N58" s="43"/>
      <c r="O58" s="92"/>
      <c r="P58" s="13" t="s">
        <v>3</v>
      </c>
      <c r="Q58" s="14">
        <v>320</v>
      </c>
      <c r="R58" s="23">
        <v>100</v>
      </c>
      <c r="S58" s="23" t="s">
        <v>420</v>
      </c>
      <c r="T58" s="14">
        <v>320</v>
      </c>
      <c r="U58" s="23">
        <v>100</v>
      </c>
      <c r="V58" s="23" t="s">
        <v>421</v>
      </c>
      <c r="W58" s="37">
        <f t="shared" si="39"/>
        <v>640</v>
      </c>
      <c r="X58" s="37">
        <f t="shared" si="40"/>
        <v>200</v>
      </c>
    </row>
    <row r="59" spans="1:26" ht="63" customHeight="1" x14ac:dyDescent="0.2">
      <c r="A59" s="101"/>
      <c r="B59" s="6" t="s">
        <v>1</v>
      </c>
      <c r="C59" s="7">
        <v>40</v>
      </c>
      <c r="D59" s="21">
        <v>30</v>
      </c>
      <c r="E59" s="23" t="s">
        <v>382</v>
      </c>
      <c r="F59" s="14">
        <v>50</v>
      </c>
      <c r="G59" s="23">
        <v>30</v>
      </c>
      <c r="H59" s="23" t="s">
        <v>346</v>
      </c>
      <c r="I59" s="14">
        <v>0</v>
      </c>
      <c r="J59" s="23">
        <v>0</v>
      </c>
      <c r="K59" s="23"/>
      <c r="L59" s="37">
        <f t="shared" si="31"/>
        <v>90</v>
      </c>
      <c r="M59" s="43">
        <f t="shared" si="32"/>
        <v>60</v>
      </c>
      <c r="N59" s="43"/>
      <c r="O59" s="92"/>
      <c r="P59" s="13" t="s">
        <v>1</v>
      </c>
      <c r="Q59" s="14">
        <v>50</v>
      </c>
      <c r="R59" s="23">
        <v>30</v>
      </c>
      <c r="S59" s="23"/>
      <c r="T59" s="14">
        <v>0</v>
      </c>
      <c r="U59" s="23">
        <v>0</v>
      </c>
      <c r="V59" s="23"/>
      <c r="W59" s="37">
        <f t="shared" si="39"/>
        <v>50</v>
      </c>
      <c r="X59" s="37">
        <f t="shared" si="40"/>
        <v>30</v>
      </c>
    </row>
    <row r="60" spans="1:26" ht="63" customHeight="1" x14ac:dyDescent="0.2">
      <c r="A60" s="102"/>
      <c r="B60" s="6" t="s">
        <v>2</v>
      </c>
      <c r="C60" s="7">
        <v>0</v>
      </c>
      <c r="D60" s="21">
        <v>0</v>
      </c>
      <c r="E60" s="23"/>
      <c r="F60" s="14">
        <v>0</v>
      </c>
      <c r="G60" s="23">
        <v>0</v>
      </c>
      <c r="H60" s="23"/>
      <c r="I60" s="14">
        <v>0</v>
      </c>
      <c r="J60" s="23">
        <v>0</v>
      </c>
      <c r="K60" s="23"/>
      <c r="L60" s="37">
        <f t="shared" si="31"/>
        <v>0</v>
      </c>
      <c r="M60" s="43">
        <f t="shared" si="32"/>
        <v>0</v>
      </c>
      <c r="N60" s="43"/>
      <c r="O60" s="92"/>
      <c r="P60" s="13" t="s">
        <v>2</v>
      </c>
      <c r="Q60" s="14">
        <v>0</v>
      </c>
      <c r="R60" s="14">
        <v>0</v>
      </c>
      <c r="S60" s="23"/>
      <c r="T60" s="14">
        <v>0</v>
      </c>
      <c r="U60" s="14">
        <v>0</v>
      </c>
      <c r="V60" s="23"/>
      <c r="W60" s="37">
        <f t="shared" si="39"/>
        <v>0</v>
      </c>
      <c r="X60" s="37">
        <f t="shared" si="40"/>
        <v>0</v>
      </c>
    </row>
    <row r="61" spans="1:26" s="18" customFormat="1" ht="39.75" customHeight="1" x14ac:dyDescent="0.2">
      <c r="A61" s="100"/>
      <c r="B61" s="4" t="s">
        <v>202</v>
      </c>
      <c r="C61" s="36">
        <f t="shared" ref="C61:D65" si="41">C66+C71+C79+C84+C89+C94+C99+C104+C112+C117+C122+C127+C132</f>
        <v>11748</v>
      </c>
      <c r="D61" s="56">
        <f t="shared" si="41"/>
        <v>8425</v>
      </c>
      <c r="E61" s="5"/>
      <c r="F61" s="36">
        <f t="shared" ref="F61:G65" si="42">F66+F71+F79+F84+F89+F94+F99+F104+F112+F117+F122+F127+F132</f>
        <v>12219</v>
      </c>
      <c r="G61" s="56">
        <f t="shared" si="42"/>
        <v>9597</v>
      </c>
      <c r="H61" s="5"/>
      <c r="I61" s="36">
        <f t="shared" ref="I61:J65" si="43">I66+I71+I79+I84+I89+I94+I99+I104+I112+I117+I122+I127+I132</f>
        <v>11189</v>
      </c>
      <c r="J61" s="56">
        <f t="shared" si="43"/>
        <v>9987</v>
      </c>
      <c r="K61" s="5"/>
      <c r="L61" s="36">
        <f>I61+F61+C61</f>
        <v>35156</v>
      </c>
      <c r="M61" s="56">
        <f>J61+G61+D61</f>
        <v>28009</v>
      </c>
      <c r="N61" s="56"/>
      <c r="O61" s="92"/>
      <c r="P61" s="4" t="s">
        <v>202</v>
      </c>
      <c r="Q61" s="36">
        <f t="shared" ref="Q61:R65" si="44">Q66+Q71+Q79+Q84+Q89+Q94+Q99+Q104+Q112+Q117+Q122+Q127+Q132</f>
        <v>12212</v>
      </c>
      <c r="R61" s="36">
        <f t="shared" si="44"/>
        <v>7067</v>
      </c>
      <c r="S61" s="5"/>
      <c r="T61" s="36">
        <f t="shared" ref="T61:U65" si="45">T66+T71+T79+T84+T89+T94+T99+T104+T112+T117+T122+T127+T132</f>
        <v>8945</v>
      </c>
      <c r="U61" s="36">
        <f t="shared" si="45"/>
        <v>9245</v>
      </c>
      <c r="V61" s="5"/>
      <c r="W61" s="36">
        <f>Q61+T61</f>
        <v>21157</v>
      </c>
      <c r="X61" s="36">
        <f>R61+U61</f>
        <v>16312</v>
      </c>
      <c r="Y61" s="11"/>
      <c r="Z61" s="11"/>
    </row>
    <row r="62" spans="1:26" ht="39.75" customHeight="1" x14ac:dyDescent="0.2">
      <c r="A62" s="101"/>
      <c r="B62" s="6" t="s">
        <v>231</v>
      </c>
      <c r="C62" s="37">
        <f t="shared" si="41"/>
        <v>600</v>
      </c>
      <c r="D62" s="43">
        <f t="shared" si="41"/>
        <v>350</v>
      </c>
      <c r="E62" s="20"/>
      <c r="F62" s="37">
        <f t="shared" si="42"/>
        <v>1800</v>
      </c>
      <c r="G62" s="43">
        <f t="shared" si="42"/>
        <v>900</v>
      </c>
      <c r="H62" s="20"/>
      <c r="I62" s="37">
        <f t="shared" si="43"/>
        <v>1350</v>
      </c>
      <c r="J62" s="43">
        <f t="shared" si="43"/>
        <v>1110</v>
      </c>
      <c r="K62" s="20"/>
      <c r="L62" s="37">
        <f t="shared" ref="L62:L65" si="46">I62+F62+C62</f>
        <v>3750</v>
      </c>
      <c r="M62" s="43">
        <f t="shared" ref="M62:M65" si="47">J62+G62+D62</f>
        <v>2360</v>
      </c>
      <c r="N62" s="43"/>
      <c r="O62" s="92"/>
      <c r="P62" s="6" t="s">
        <v>470</v>
      </c>
      <c r="Q62" s="37">
        <f t="shared" si="44"/>
        <v>1150</v>
      </c>
      <c r="R62" s="37">
        <f t="shared" si="44"/>
        <v>880</v>
      </c>
      <c r="S62" s="20"/>
      <c r="T62" s="37">
        <f t="shared" si="45"/>
        <v>400</v>
      </c>
      <c r="U62" s="37">
        <f t="shared" si="45"/>
        <v>300</v>
      </c>
      <c r="V62" s="20"/>
      <c r="W62" s="37">
        <f t="shared" ref="W62:W65" si="48">Q62+T62</f>
        <v>1550</v>
      </c>
      <c r="X62" s="37">
        <f t="shared" ref="X62:X65" si="49">R62+U62</f>
        <v>1180</v>
      </c>
      <c r="Y62" s="11"/>
      <c r="Z62" s="11"/>
    </row>
    <row r="63" spans="1:26" ht="39.75" customHeight="1" x14ac:dyDescent="0.2">
      <c r="A63" s="101"/>
      <c r="B63" s="6" t="s">
        <v>3</v>
      </c>
      <c r="C63" s="37">
        <f t="shared" si="41"/>
        <v>8340</v>
      </c>
      <c r="D63" s="43">
        <f t="shared" si="41"/>
        <v>4060</v>
      </c>
      <c r="E63" s="20"/>
      <c r="F63" s="37">
        <f t="shared" si="42"/>
        <v>7620</v>
      </c>
      <c r="G63" s="43">
        <f t="shared" si="42"/>
        <v>3560</v>
      </c>
      <c r="H63" s="20"/>
      <c r="I63" s="37">
        <f t="shared" si="43"/>
        <v>7232</v>
      </c>
      <c r="J63" s="43">
        <f t="shared" si="43"/>
        <v>5160</v>
      </c>
      <c r="K63" s="20"/>
      <c r="L63" s="37">
        <f t="shared" si="46"/>
        <v>23192</v>
      </c>
      <c r="M63" s="43">
        <f t="shared" si="47"/>
        <v>12780</v>
      </c>
      <c r="N63" s="43"/>
      <c r="O63" s="92"/>
      <c r="P63" s="6" t="s">
        <v>3</v>
      </c>
      <c r="Q63" s="37">
        <f t="shared" si="44"/>
        <v>8424</v>
      </c>
      <c r="R63" s="37">
        <f t="shared" si="44"/>
        <v>2690</v>
      </c>
      <c r="S63" s="20"/>
      <c r="T63" s="37">
        <f t="shared" si="45"/>
        <v>6110</v>
      </c>
      <c r="U63" s="37">
        <f t="shared" si="45"/>
        <v>5060</v>
      </c>
      <c r="V63" s="20"/>
      <c r="W63" s="37">
        <f t="shared" si="48"/>
        <v>14534</v>
      </c>
      <c r="X63" s="37">
        <f t="shared" si="49"/>
        <v>7750</v>
      </c>
      <c r="Y63" s="11"/>
      <c r="Z63" s="11"/>
    </row>
    <row r="64" spans="1:26" ht="39.75" customHeight="1" x14ac:dyDescent="0.2">
      <c r="A64" s="101"/>
      <c r="B64" s="6" t="s">
        <v>1</v>
      </c>
      <c r="C64" s="37">
        <f t="shared" si="41"/>
        <v>2494</v>
      </c>
      <c r="D64" s="43">
        <f t="shared" si="41"/>
        <v>2975</v>
      </c>
      <c r="E64" s="20"/>
      <c r="F64" s="37">
        <f t="shared" si="42"/>
        <v>2485</v>
      </c>
      <c r="G64" s="43">
        <f t="shared" si="42"/>
        <v>4097</v>
      </c>
      <c r="H64" s="20"/>
      <c r="I64" s="37">
        <f t="shared" si="43"/>
        <v>2278</v>
      </c>
      <c r="J64" s="43">
        <f t="shared" si="43"/>
        <v>2772</v>
      </c>
      <c r="K64" s="20"/>
      <c r="L64" s="37">
        <f t="shared" si="46"/>
        <v>7257</v>
      </c>
      <c r="M64" s="43">
        <f t="shared" si="47"/>
        <v>9844</v>
      </c>
      <c r="N64" s="43"/>
      <c r="O64" s="92"/>
      <c r="P64" s="6" t="s">
        <v>1</v>
      </c>
      <c r="Q64" s="37">
        <f t="shared" si="44"/>
        <v>2294</v>
      </c>
      <c r="R64" s="37">
        <f t="shared" si="44"/>
        <v>2632</v>
      </c>
      <c r="S64" s="20"/>
      <c r="T64" s="37">
        <f t="shared" si="45"/>
        <v>2101</v>
      </c>
      <c r="U64" s="37">
        <f t="shared" si="45"/>
        <v>2920</v>
      </c>
      <c r="V64" s="20"/>
      <c r="W64" s="37">
        <f t="shared" si="48"/>
        <v>4395</v>
      </c>
      <c r="X64" s="37">
        <f t="shared" si="49"/>
        <v>5552</v>
      </c>
      <c r="Y64" s="11"/>
      <c r="Z64" s="11"/>
    </row>
    <row r="65" spans="1:26" ht="39.75" customHeight="1" x14ac:dyDescent="0.2">
      <c r="A65" s="102"/>
      <c r="B65" s="6" t="s">
        <v>2</v>
      </c>
      <c r="C65" s="37">
        <f t="shared" si="41"/>
        <v>314</v>
      </c>
      <c r="D65" s="43">
        <f t="shared" si="41"/>
        <v>1040</v>
      </c>
      <c r="E65" s="20"/>
      <c r="F65" s="37">
        <f t="shared" si="42"/>
        <v>314</v>
      </c>
      <c r="G65" s="43">
        <f t="shared" si="42"/>
        <v>1040</v>
      </c>
      <c r="H65" s="20"/>
      <c r="I65" s="37">
        <f t="shared" si="43"/>
        <v>329</v>
      </c>
      <c r="J65" s="43">
        <f t="shared" si="43"/>
        <v>945</v>
      </c>
      <c r="K65" s="20"/>
      <c r="L65" s="37">
        <f t="shared" si="46"/>
        <v>957</v>
      </c>
      <c r="M65" s="43">
        <f t="shared" si="47"/>
        <v>3025</v>
      </c>
      <c r="N65" s="43"/>
      <c r="O65" s="92"/>
      <c r="P65" s="6" t="s">
        <v>2</v>
      </c>
      <c r="Q65" s="37">
        <f t="shared" si="44"/>
        <v>344</v>
      </c>
      <c r="R65" s="37">
        <f t="shared" si="44"/>
        <v>865</v>
      </c>
      <c r="S65" s="20"/>
      <c r="T65" s="37">
        <f t="shared" si="45"/>
        <v>334</v>
      </c>
      <c r="U65" s="37">
        <f t="shared" si="45"/>
        <v>965</v>
      </c>
      <c r="V65" s="20"/>
      <c r="W65" s="37">
        <f t="shared" si="48"/>
        <v>678</v>
      </c>
      <c r="X65" s="37">
        <f t="shared" si="49"/>
        <v>1830</v>
      </c>
      <c r="Y65" s="11"/>
      <c r="Z65" s="11"/>
    </row>
    <row r="66" spans="1:26" s="11" customFormat="1" ht="49.5" customHeight="1" x14ac:dyDescent="0.2">
      <c r="A66" s="87">
        <v>1</v>
      </c>
      <c r="B66" s="12" t="s">
        <v>286</v>
      </c>
      <c r="C66" s="38">
        <f>C67+C68+C69+C70</f>
        <v>0</v>
      </c>
      <c r="D66" s="57">
        <f>D67+D68+D69+D70</f>
        <v>0</v>
      </c>
      <c r="E66" s="24"/>
      <c r="F66" s="38">
        <f>F67+F68+F69+F70</f>
        <v>0</v>
      </c>
      <c r="G66" s="57">
        <f>G67+G68+G69+G70</f>
        <v>0</v>
      </c>
      <c r="H66" s="24"/>
      <c r="I66" s="38">
        <f>I67+I68+I69+I70</f>
        <v>0</v>
      </c>
      <c r="J66" s="57">
        <f>J67+J68+J69+J70</f>
        <v>0</v>
      </c>
      <c r="K66" s="24"/>
      <c r="L66" s="38">
        <f>L67+L68+L69+L70</f>
        <v>0</v>
      </c>
      <c r="M66" s="57">
        <f>M67+M68+M69+M70</f>
        <v>0</v>
      </c>
      <c r="N66" s="57"/>
      <c r="O66" s="99">
        <v>1</v>
      </c>
      <c r="P66" s="12" t="s">
        <v>286</v>
      </c>
      <c r="Q66" s="38">
        <f>Q67+Q68+Q69+Q70</f>
        <v>0</v>
      </c>
      <c r="R66" s="38">
        <f>R67+R68+R69+R70</f>
        <v>0</v>
      </c>
      <c r="S66" s="24"/>
      <c r="T66" s="38">
        <f>T67+T68+T69+T70</f>
        <v>0</v>
      </c>
      <c r="U66" s="38">
        <f>U67+U68+U69+U70</f>
        <v>0</v>
      </c>
      <c r="V66" s="24"/>
      <c r="W66" s="38">
        <f>W67+W68+W69+W70</f>
        <v>0</v>
      </c>
      <c r="X66" s="38">
        <f>X67+X68+X69+X70</f>
        <v>0</v>
      </c>
      <c r="Y66" s="48"/>
      <c r="Z66" s="48"/>
    </row>
    <row r="67" spans="1:26" ht="39.75" customHeight="1" x14ac:dyDescent="0.2">
      <c r="A67" s="88"/>
      <c r="B67" s="13" t="s">
        <v>231</v>
      </c>
      <c r="C67" s="37"/>
      <c r="D67" s="43"/>
      <c r="E67" s="20"/>
      <c r="F67" s="37"/>
      <c r="G67" s="43"/>
      <c r="H67" s="20"/>
      <c r="I67" s="37"/>
      <c r="J67" s="43"/>
      <c r="K67" s="20"/>
      <c r="L67" s="37"/>
      <c r="M67" s="43"/>
      <c r="N67" s="43"/>
      <c r="O67" s="99"/>
      <c r="P67" s="13" t="s">
        <v>470</v>
      </c>
      <c r="Q67" s="37"/>
      <c r="R67" s="43"/>
      <c r="S67" s="20"/>
      <c r="T67" s="37"/>
      <c r="U67" s="43"/>
      <c r="V67" s="20"/>
      <c r="W67" s="37"/>
      <c r="X67" s="43"/>
      <c r="Y67" s="49"/>
      <c r="Z67" s="49"/>
    </row>
    <row r="68" spans="1:26" ht="39.75" customHeight="1" x14ac:dyDescent="0.2">
      <c r="A68" s="88"/>
      <c r="B68" s="13" t="s">
        <v>3</v>
      </c>
      <c r="C68" s="37"/>
      <c r="D68" s="43"/>
      <c r="E68" s="20"/>
      <c r="F68" s="37"/>
      <c r="G68" s="43"/>
      <c r="H68" s="20"/>
      <c r="I68" s="37"/>
      <c r="J68" s="43"/>
      <c r="K68" s="20"/>
      <c r="L68" s="37"/>
      <c r="M68" s="43"/>
      <c r="N68" s="43"/>
      <c r="O68" s="99"/>
      <c r="P68" s="13" t="s">
        <v>3</v>
      </c>
      <c r="Q68" s="37"/>
      <c r="R68" s="43"/>
      <c r="S68" s="20"/>
      <c r="T68" s="37"/>
      <c r="U68" s="43"/>
      <c r="V68" s="20"/>
      <c r="W68" s="37"/>
      <c r="X68" s="43"/>
      <c r="Y68" s="48"/>
      <c r="Z68" s="48"/>
    </row>
    <row r="69" spans="1:26" ht="39.75" customHeight="1" x14ac:dyDescent="0.2">
      <c r="A69" s="88"/>
      <c r="B69" s="13" t="s">
        <v>1</v>
      </c>
      <c r="C69" s="37"/>
      <c r="D69" s="43"/>
      <c r="E69" s="20"/>
      <c r="F69" s="37"/>
      <c r="G69" s="43"/>
      <c r="H69" s="20"/>
      <c r="I69" s="37"/>
      <c r="J69" s="43"/>
      <c r="K69" s="20"/>
      <c r="L69" s="37"/>
      <c r="M69" s="43"/>
      <c r="N69" s="43"/>
      <c r="O69" s="99"/>
      <c r="P69" s="13" t="s">
        <v>1</v>
      </c>
      <c r="Q69" s="37"/>
      <c r="R69" s="43"/>
      <c r="S69" s="20"/>
      <c r="T69" s="37"/>
      <c r="U69" s="43"/>
      <c r="V69" s="20"/>
      <c r="W69" s="37"/>
      <c r="X69" s="43"/>
      <c r="Y69" s="11"/>
      <c r="Z69" s="11"/>
    </row>
    <row r="70" spans="1:26" ht="39.75" customHeight="1" x14ac:dyDescent="0.2">
      <c r="A70" s="89"/>
      <c r="B70" s="13" t="s">
        <v>2</v>
      </c>
      <c r="C70" s="37"/>
      <c r="D70" s="43"/>
      <c r="E70" s="20"/>
      <c r="F70" s="37"/>
      <c r="G70" s="43"/>
      <c r="H70" s="20"/>
      <c r="I70" s="37"/>
      <c r="J70" s="43"/>
      <c r="K70" s="20"/>
      <c r="L70" s="37"/>
      <c r="M70" s="43"/>
      <c r="N70" s="43"/>
      <c r="O70" s="99"/>
      <c r="P70" s="13" t="s">
        <v>2</v>
      </c>
      <c r="Q70" s="37"/>
      <c r="R70" s="43"/>
      <c r="S70" s="20"/>
      <c r="T70" s="37"/>
      <c r="U70" s="43"/>
      <c r="V70" s="20"/>
      <c r="W70" s="37"/>
      <c r="X70" s="43"/>
      <c r="Y70" s="11"/>
      <c r="Z70" s="11"/>
    </row>
    <row r="71" spans="1:26" s="11" customFormat="1" ht="38.25" customHeight="1" x14ac:dyDescent="0.2">
      <c r="A71" s="87">
        <v>1</v>
      </c>
      <c r="B71" s="12" t="s">
        <v>247</v>
      </c>
      <c r="C71" s="40">
        <f>C72+C73+C74+C75</f>
        <v>1340</v>
      </c>
      <c r="D71" s="44">
        <f>D72+D73+D74+D75</f>
        <v>1125</v>
      </c>
      <c r="E71" s="24"/>
      <c r="F71" s="40">
        <f>F72+F73+F74+F75</f>
        <v>1340</v>
      </c>
      <c r="G71" s="44">
        <f>G72+G73+G74+G75</f>
        <v>1125</v>
      </c>
      <c r="H71" s="24"/>
      <c r="I71" s="40">
        <f>I72+I73+I74+I75</f>
        <v>1030</v>
      </c>
      <c r="J71" s="44">
        <f>J72+J73+J74+J75</f>
        <v>1050</v>
      </c>
      <c r="K71" s="24"/>
      <c r="L71" s="40">
        <f t="shared" ref="L71:L103" si="50">I71+F71+C71</f>
        <v>3710</v>
      </c>
      <c r="M71" s="44">
        <f t="shared" ref="M71:M103" si="51">J71+G71+D71</f>
        <v>3300</v>
      </c>
      <c r="N71" s="44"/>
      <c r="O71" s="99">
        <v>1</v>
      </c>
      <c r="P71" s="12" t="s">
        <v>247</v>
      </c>
      <c r="Q71" s="40">
        <f>Q72+Q73+Q74+Q75</f>
        <v>940</v>
      </c>
      <c r="R71" s="44">
        <f>R72+R73+R74+R75</f>
        <v>1000</v>
      </c>
      <c r="S71" s="24"/>
      <c r="T71" s="40">
        <f>T72+T73+T74+T75</f>
        <v>880</v>
      </c>
      <c r="U71" s="40">
        <f>U72+U73+U74+U75</f>
        <v>1070</v>
      </c>
      <c r="V71" s="20"/>
      <c r="W71" s="40">
        <f>Q71+T71</f>
        <v>1820</v>
      </c>
      <c r="X71" s="40">
        <f>R71+U71</f>
        <v>2070</v>
      </c>
    </row>
    <row r="72" spans="1:26" s="11" customFormat="1" ht="35.25" customHeight="1" x14ac:dyDescent="0.2">
      <c r="A72" s="88"/>
      <c r="B72" s="13" t="s">
        <v>231</v>
      </c>
      <c r="C72" s="37">
        <v>0</v>
      </c>
      <c r="D72" s="43">
        <v>0</v>
      </c>
      <c r="E72" s="20"/>
      <c r="F72" s="37">
        <v>0</v>
      </c>
      <c r="G72" s="43">
        <v>0</v>
      </c>
      <c r="H72" s="20"/>
      <c r="I72" s="37">
        <v>0</v>
      </c>
      <c r="J72" s="43">
        <v>0</v>
      </c>
      <c r="K72" s="20"/>
      <c r="L72" s="37">
        <f t="shared" si="50"/>
        <v>0</v>
      </c>
      <c r="M72" s="43">
        <f t="shared" si="51"/>
        <v>0</v>
      </c>
      <c r="N72" s="43"/>
      <c r="O72" s="99"/>
      <c r="P72" s="13" t="s">
        <v>470</v>
      </c>
      <c r="Q72" s="37">
        <v>0</v>
      </c>
      <c r="R72" s="43">
        <v>0</v>
      </c>
      <c r="S72" s="20"/>
      <c r="T72" s="37">
        <v>0</v>
      </c>
      <c r="U72" s="43">
        <v>0</v>
      </c>
      <c r="V72" s="20"/>
      <c r="W72" s="37">
        <f t="shared" ref="W72:W75" si="52">Q72+T72</f>
        <v>0</v>
      </c>
      <c r="X72" s="37">
        <f t="shared" ref="X72:X75" si="53">R72+U72</f>
        <v>0</v>
      </c>
    </row>
    <row r="73" spans="1:26" s="11" customFormat="1" ht="51.75" customHeight="1" x14ac:dyDescent="0.2">
      <c r="A73" s="88"/>
      <c r="B73" s="13" t="s">
        <v>3</v>
      </c>
      <c r="C73" s="37">
        <v>960</v>
      </c>
      <c r="D73" s="43">
        <v>300</v>
      </c>
      <c r="E73" s="20" t="s">
        <v>68</v>
      </c>
      <c r="F73" s="37">
        <v>960</v>
      </c>
      <c r="G73" s="43">
        <v>300</v>
      </c>
      <c r="H73" s="20" t="s">
        <v>68</v>
      </c>
      <c r="I73" s="37">
        <v>640</v>
      </c>
      <c r="J73" s="43">
        <v>200</v>
      </c>
      <c r="K73" s="20" t="s">
        <v>68</v>
      </c>
      <c r="L73" s="37">
        <f t="shared" si="50"/>
        <v>2560</v>
      </c>
      <c r="M73" s="43">
        <f t="shared" si="51"/>
        <v>800</v>
      </c>
      <c r="N73" s="43"/>
      <c r="O73" s="99"/>
      <c r="P73" s="13" t="s">
        <v>3</v>
      </c>
      <c r="Q73" s="37">
        <v>550</v>
      </c>
      <c r="R73" s="43">
        <v>150</v>
      </c>
      <c r="S73" s="20" t="s">
        <v>479</v>
      </c>
      <c r="T73" s="37">
        <v>500</v>
      </c>
      <c r="U73" s="43">
        <v>200</v>
      </c>
      <c r="V73" s="20" t="s">
        <v>11</v>
      </c>
      <c r="W73" s="37">
        <f t="shared" si="52"/>
        <v>1050</v>
      </c>
      <c r="X73" s="37">
        <f t="shared" si="53"/>
        <v>350</v>
      </c>
    </row>
    <row r="74" spans="1:26" s="11" customFormat="1" ht="35.25" customHeight="1" x14ac:dyDescent="0.2">
      <c r="A74" s="88"/>
      <c r="B74" s="13" t="s">
        <v>1</v>
      </c>
      <c r="C74" s="37">
        <v>350</v>
      </c>
      <c r="D74" s="43">
        <v>745</v>
      </c>
      <c r="E74" s="20" t="s">
        <v>69</v>
      </c>
      <c r="F74" s="37">
        <v>350</v>
      </c>
      <c r="G74" s="43">
        <v>745</v>
      </c>
      <c r="H74" s="20" t="s">
        <v>69</v>
      </c>
      <c r="I74" s="37">
        <v>360</v>
      </c>
      <c r="J74" s="43">
        <v>770</v>
      </c>
      <c r="K74" s="20" t="s">
        <v>69</v>
      </c>
      <c r="L74" s="37">
        <f t="shared" si="50"/>
        <v>1060</v>
      </c>
      <c r="M74" s="43">
        <f t="shared" si="51"/>
        <v>2260</v>
      </c>
      <c r="N74" s="43"/>
      <c r="O74" s="99"/>
      <c r="P74" s="13" t="s">
        <v>1</v>
      </c>
      <c r="Q74" s="37">
        <v>360</v>
      </c>
      <c r="R74" s="43">
        <v>770</v>
      </c>
      <c r="S74" s="20" t="s">
        <v>70</v>
      </c>
      <c r="T74" s="37">
        <v>350</v>
      </c>
      <c r="U74" s="43">
        <v>790</v>
      </c>
      <c r="V74" s="20" t="s">
        <v>72</v>
      </c>
      <c r="W74" s="37">
        <f t="shared" si="52"/>
        <v>710</v>
      </c>
      <c r="X74" s="37">
        <f t="shared" si="53"/>
        <v>1560</v>
      </c>
    </row>
    <row r="75" spans="1:26" s="11" customFormat="1" ht="35.25" customHeight="1" x14ac:dyDescent="0.2">
      <c r="A75" s="89"/>
      <c r="B75" s="13" t="s">
        <v>2</v>
      </c>
      <c r="C75" s="37">
        <v>30</v>
      </c>
      <c r="D75" s="43">
        <v>80</v>
      </c>
      <c r="E75" s="20" t="s">
        <v>69</v>
      </c>
      <c r="F75" s="37">
        <v>30</v>
      </c>
      <c r="G75" s="43">
        <v>80</v>
      </c>
      <c r="H75" s="20" t="s">
        <v>69</v>
      </c>
      <c r="I75" s="37">
        <v>30</v>
      </c>
      <c r="J75" s="43">
        <v>80</v>
      </c>
      <c r="K75" s="20" t="s">
        <v>69</v>
      </c>
      <c r="L75" s="37">
        <f t="shared" si="50"/>
        <v>90</v>
      </c>
      <c r="M75" s="43">
        <f t="shared" si="51"/>
        <v>240</v>
      </c>
      <c r="N75" s="43"/>
      <c r="O75" s="99"/>
      <c r="P75" s="13" t="s">
        <v>2</v>
      </c>
      <c r="Q75" s="37">
        <v>30</v>
      </c>
      <c r="R75" s="43">
        <v>80</v>
      </c>
      <c r="S75" s="20" t="s">
        <v>71</v>
      </c>
      <c r="T75" s="37">
        <v>30</v>
      </c>
      <c r="U75" s="43">
        <v>80</v>
      </c>
      <c r="V75" s="20" t="s">
        <v>73</v>
      </c>
      <c r="W75" s="37">
        <f t="shared" si="52"/>
        <v>60</v>
      </c>
      <c r="X75" s="37">
        <f t="shared" si="53"/>
        <v>160</v>
      </c>
    </row>
    <row r="76" spans="1:26" s="48" customFormat="1" ht="37.5" hidden="1" customHeight="1" x14ac:dyDescent="0.2">
      <c r="A76" s="95" t="s">
        <v>295</v>
      </c>
      <c r="B76" s="95" t="s">
        <v>0</v>
      </c>
      <c r="C76" s="108" t="s">
        <v>229</v>
      </c>
      <c r="D76" s="109"/>
      <c r="E76" s="109"/>
      <c r="F76" s="109"/>
      <c r="G76" s="109"/>
      <c r="H76" s="109"/>
      <c r="I76" s="109"/>
      <c r="J76" s="109"/>
      <c r="K76" s="109"/>
      <c r="L76" s="109"/>
      <c r="M76" s="110"/>
      <c r="N76" s="68"/>
      <c r="O76" s="95"/>
      <c r="P76" s="95" t="s">
        <v>0</v>
      </c>
      <c r="Q76" s="108" t="s">
        <v>212</v>
      </c>
      <c r="R76" s="109"/>
      <c r="S76" s="109"/>
      <c r="T76" s="109"/>
      <c r="U76" s="109"/>
      <c r="V76" s="109"/>
      <c r="W76" s="109"/>
      <c r="X76" s="109"/>
      <c r="Y76" s="11"/>
      <c r="Z76" s="11"/>
    </row>
    <row r="77" spans="1:26" s="49" customFormat="1" ht="39.75" hidden="1" customHeight="1" x14ac:dyDescent="0.2">
      <c r="A77" s="96"/>
      <c r="B77" s="96"/>
      <c r="C77" s="90" t="s">
        <v>234</v>
      </c>
      <c r="D77" s="98"/>
      <c r="E77" s="91"/>
      <c r="F77" s="90" t="s">
        <v>235</v>
      </c>
      <c r="G77" s="98"/>
      <c r="H77" s="91"/>
      <c r="I77" s="90" t="s">
        <v>236</v>
      </c>
      <c r="J77" s="98"/>
      <c r="K77" s="91"/>
      <c r="L77" s="90" t="s">
        <v>228</v>
      </c>
      <c r="M77" s="98"/>
      <c r="N77" s="69"/>
      <c r="O77" s="96"/>
      <c r="P77" s="96"/>
      <c r="Q77" s="90" t="s">
        <v>8</v>
      </c>
      <c r="R77" s="98"/>
      <c r="S77" s="91"/>
      <c r="T77" s="90" t="s">
        <v>7</v>
      </c>
      <c r="U77" s="98"/>
      <c r="V77" s="91"/>
      <c r="W77" s="90" t="s">
        <v>227</v>
      </c>
      <c r="X77" s="91"/>
      <c r="Y77" s="11"/>
      <c r="Z77" s="11"/>
    </row>
    <row r="78" spans="1:26" s="48" customFormat="1" ht="66" hidden="1" customHeight="1" x14ac:dyDescent="0.2">
      <c r="A78" s="97"/>
      <c r="B78" s="97"/>
      <c r="C78" s="65" t="s">
        <v>237</v>
      </c>
      <c r="D78" s="10" t="s">
        <v>238</v>
      </c>
      <c r="E78" s="24" t="s">
        <v>10</v>
      </c>
      <c r="F78" s="65" t="s">
        <v>237</v>
      </c>
      <c r="G78" s="10" t="s">
        <v>238</v>
      </c>
      <c r="H78" s="24" t="s">
        <v>10</v>
      </c>
      <c r="I78" s="65" t="s">
        <v>237</v>
      </c>
      <c r="J78" s="10" t="s">
        <v>238</v>
      </c>
      <c r="K78" s="24" t="s">
        <v>10</v>
      </c>
      <c r="L78" s="65" t="s">
        <v>237</v>
      </c>
      <c r="M78" s="10" t="s">
        <v>239</v>
      </c>
      <c r="N78" s="70"/>
      <c r="O78" s="97"/>
      <c r="P78" s="97"/>
      <c r="Q78" s="22" t="s">
        <v>9</v>
      </c>
      <c r="R78" s="10" t="s">
        <v>6</v>
      </c>
      <c r="S78" s="24" t="s">
        <v>10</v>
      </c>
      <c r="T78" s="22" t="s">
        <v>9</v>
      </c>
      <c r="U78" s="10" t="s">
        <v>6</v>
      </c>
      <c r="V78" s="24" t="s">
        <v>10</v>
      </c>
      <c r="W78" s="22" t="s">
        <v>9</v>
      </c>
      <c r="X78" s="10" t="s">
        <v>6</v>
      </c>
      <c r="Y78" s="11"/>
      <c r="Z78" s="11"/>
    </row>
    <row r="79" spans="1:26" s="11" customFormat="1" ht="37.5" customHeight="1" x14ac:dyDescent="0.2">
      <c r="A79" s="87">
        <v>2</v>
      </c>
      <c r="B79" s="12" t="s">
        <v>287</v>
      </c>
      <c r="C79" s="40">
        <f>C80+C81+C82+C83</f>
        <v>1428</v>
      </c>
      <c r="D79" s="44">
        <f>D80+D81+D82+D83</f>
        <v>430</v>
      </c>
      <c r="E79" s="24"/>
      <c r="F79" s="40">
        <f>F80+F81+F82+F83</f>
        <v>1428</v>
      </c>
      <c r="G79" s="44">
        <f>G80+G81+G82+G83</f>
        <v>430</v>
      </c>
      <c r="H79" s="24"/>
      <c r="I79" s="40">
        <f>I80+I81+I82+I83</f>
        <v>1748</v>
      </c>
      <c r="J79" s="44">
        <f>J80+J81+J82+J83</f>
        <v>530</v>
      </c>
      <c r="K79" s="24"/>
      <c r="L79" s="40">
        <f t="shared" si="50"/>
        <v>4604</v>
      </c>
      <c r="M79" s="44">
        <f t="shared" si="51"/>
        <v>1390</v>
      </c>
      <c r="N79" s="44"/>
      <c r="O79" s="99">
        <v>2</v>
      </c>
      <c r="P79" s="12" t="s">
        <v>287</v>
      </c>
      <c r="Q79" s="40">
        <f>Q80+Q81+Q82+Q83</f>
        <v>1648</v>
      </c>
      <c r="R79" s="44">
        <f>R80+R81+R82+R83</f>
        <v>480</v>
      </c>
      <c r="S79" s="24"/>
      <c r="T79" s="40">
        <f>T80+T81+T82+T83</f>
        <v>1736</v>
      </c>
      <c r="U79" s="44">
        <f>U80+U81+U82+U83</f>
        <v>630</v>
      </c>
      <c r="V79" s="20"/>
      <c r="W79" s="40">
        <f>Q79+T79</f>
        <v>3384</v>
      </c>
      <c r="X79" s="40">
        <f>R79+U79</f>
        <v>1110</v>
      </c>
    </row>
    <row r="80" spans="1:26" s="11" customFormat="1" ht="31.5" customHeight="1" x14ac:dyDescent="0.2">
      <c r="A80" s="88"/>
      <c r="B80" s="13" t="s">
        <v>231</v>
      </c>
      <c r="C80" s="37">
        <v>0</v>
      </c>
      <c r="D80" s="43">
        <v>0</v>
      </c>
      <c r="E80" s="20"/>
      <c r="F80" s="37">
        <v>0</v>
      </c>
      <c r="G80" s="43">
        <v>0</v>
      </c>
      <c r="H80" s="20"/>
      <c r="I80" s="37">
        <v>0</v>
      </c>
      <c r="J80" s="43">
        <v>0</v>
      </c>
      <c r="K80" s="20"/>
      <c r="L80" s="37">
        <f t="shared" si="50"/>
        <v>0</v>
      </c>
      <c r="M80" s="43">
        <f t="shared" si="51"/>
        <v>0</v>
      </c>
      <c r="N80" s="43"/>
      <c r="O80" s="99"/>
      <c r="P80" s="13" t="s">
        <v>470</v>
      </c>
      <c r="Q80" s="37">
        <v>0</v>
      </c>
      <c r="R80" s="43">
        <v>0</v>
      </c>
      <c r="S80" s="20"/>
      <c r="T80" s="37">
        <v>0</v>
      </c>
      <c r="U80" s="43">
        <v>0</v>
      </c>
      <c r="V80" s="20"/>
      <c r="W80" s="37">
        <f t="shared" ref="W80:W83" si="54">Q80+T80</f>
        <v>0</v>
      </c>
      <c r="X80" s="37">
        <f t="shared" ref="X80:X83" si="55">R80+U80</f>
        <v>0</v>
      </c>
    </row>
    <row r="81" spans="1:26" s="11" customFormat="1" ht="51" customHeight="1" x14ac:dyDescent="0.2">
      <c r="A81" s="88"/>
      <c r="B81" s="13" t="s">
        <v>3</v>
      </c>
      <c r="C81" s="37">
        <v>960</v>
      </c>
      <c r="D81" s="43">
        <v>300</v>
      </c>
      <c r="E81" s="20" t="s">
        <v>12</v>
      </c>
      <c r="F81" s="37">
        <v>960</v>
      </c>
      <c r="G81" s="43">
        <v>300</v>
      </c>
      <c r="H81" s="20" t="s">
        <v>200</v>
      </c>
      <c r="I81" s="37">
        <v>1280</v>
      </c>
      <c r="J81" s="43">
        <v>400</v>
      </c>
      <c r="K81" s="20" t="s">
        <v>16</v>
      </c>
      <c r="L81" s="37">
        <f t="shared" si="50"/>
        <v>3200</v>
      </c>
      <c r="M81" s="43">
        <f t="shared" si="51"/>
        <v>1000</v>
      </c>
      <c r="N81" s="43"/>
      <c r="O81" s="99"/>
      <c r="P81" s="13" t="s">
        <v>3</v>
      </c>
      <c r="Q81" s="37">
        <v>1180</v>
      </c>
      <c r="R81" s="43">
        <v>350</v>
      </c>
      <c r="S81" s="20" t="s">
        <v>480</v>
      </c>
      <c r="T81" s="37">
        <v>1300</v>
      </c>
      <c r="U81" s="43">
        <v>500</v>
      </c>
      <c r="V81" s="20" t="s">
        <v>438</v>
      </c>
      <c r="W81" s="37">
        <f t="shared" si="54"/>
        <v>2480</v>
      </c>
      <c r="X81" s="37">
        <f t="shared" si="55"/>
        <v>850</v>
      </c>
    </row>
    <row r="82" spans="1:26" s="11" customFormat="1" ht="51" customHeight="1" x14ac:dyDescent="0.2">
      <c r="A82" s="88"/>
      <c r="B82" s="13" t="s">
        <v>1</v>
      </c>
      <c r="C82" s="37">
        <v>432</v>
      </c>
      <c r="D82" s="43">
        <v>120</v>
      </c>
      <c r="E82" s="20" t="s">
        <v>13</v>
      </c>
      <c r="F82" s="37">
        <v>432</v>
      </c>
      <c r="G82" s="43">
        <v>120</v>
      </c>
      <c r="H82" s="20" t="s">
        <v>207</v>
      </c>
      <c r="I82" s="37">
        <v>432</v>
      </c>
      <c r="J82" s="43">
        <v>120</v>
      </c>
      <c r="K82" s="20" t="s">
        <v>17</v>
      </c>
      <c r="L82" s="37">
        <f t="shared" si="50"/>
        <v>1296</v>
      </c>
      <c r="M82" s="43">
        <f t="shared" si="51"/>
        <v>360</v>
      </c>
      <c r="N82" s="43"/>
      <c r="O82" s="99"/>
      <c r="P82" s="13" t="s">
        <v>1</v>
      </c>
      <c r="Q82" s="37">
        <v>432</v>
      </c>
      <c r="R82" s="43">
        <v>120</v>
      </c>
      <c r="S82" s="77" t="s">
        <v>436</v>
      </c>
      <c r="T82" s="37">
        <v>400</v>
      </c>
      <c r="U82" s="43">
        <v>120</v>
      </c>
      <c r="V82" s="20" t="s">
        <v>437</v>
      </c>
      <c r="W82" s="37">
        <f t="shared" si="54"/>
        <v>832</v>
      </c>
      <c r="X82" s="37">
        <f t="shared" si="55"/>
        <v>240</v>
      </c>
    </row>
    <row r="83" spans="1:26" s="11" customFormat="1" ht="51" customHeight="1" x14ac:dyDescent="0.2">
      <c r="A83" s="89"/>
      <c r="B83" s="13" t="s">
        <v>2</v>
      </c>
      <c r="C83" s="37">
        <v>36</v>
      </c>
      <c r="D83" s="43">
        <v>10</v>
      </c>
      <c r="E83" s="20" t="s">
        <v>14</v>
      </c>
      <c r="F83" s="37">
        <v>36</v>
      </c>
      <c r="G83" s="43">
        <v>10</v>
      </c>
      <c r="H83" s="20" t="s">
        <v>15</v>
      </c>
      <c r="I83" s="37">
        <v>36</v>
      </c>
      <c r="J83" s="43">
        <v>10</v>
      </c>
      <c r="K83" s="20" t="s">
        <v>12</v>
      </c>
      <c r="L83" s="37">
        <f t="shared" si="50"/>
        <v>108</v>
      </c>
      <c r="M83" s="43">
        <f t="shared" si="51"/>
        <v>30</v>
      </c>
      <c r="N83" s="43"/>
      <c r="O83" s="99"/>
      <c r="P83" s="13" t="s">
        <v>2</v>
      </c>
      <c r="Q83" s="37">
        <v>36</v>
      </c>
      <c r="R83" s="43">
        <v>10</v>
      </c>
      <c r="S83" s="77" t="s">
        <v>436</v>
      </c>
      <c r="T83" s="37">
        <v>36</v>
      </c>
      <c r="U83" s="43">
        <v>10</v>
      </c>
      <c r="V83" s="20" t="s">
        <v>439</v>
      </c>
      <c r="W83" s="37">
        <f t="shared" si="54"/>
        <v>72</v>
      </c>
      <c r="X83" s="37">
        <f t="shared" si="55"/>
        <v>20</v>
      </c>
    </row>
    <row r="84" spans="1:26" s="11" customFormat="1" ht="31.5" customHeight="1" x14ac:dyDescent="0.2">
      <c r="A84" s="87">
        <v>3</v>
      </c>
      <c r="B84" s="12" t="s">
        <v>248</v>
      </c>
      <c r="C84" s="40">
        <f>C85+C86+C87+C88</f>
        <v>450</v>
      </c>
      <c r="D84" s="44">
        <f>D85+D86+D87+D88</f>
        <v>260</v>
      </c>
      <c r="E84" s="24"/>
      <c r="F84" s="40">
        <f>F85+F86+F87+F88</f>
        <v>250</v>
      </c>
      <c r="G84" s="44">
        <f>G85+G86+G87+G88</f>
        <v>110</v>
      </c>
      <c r="H84" s="24"/>
      <c r="I84" s="40">
        <f>I85+I86+I87+I88</f>
        <v>530</v>
      </c>
      <c r="J84" s="44">
        <f>J85+J86+J87+J88</f>
        <v>225</v>
      </c>
      <c r="K84" s="24"/>
      <c r="L84" s="40">
        <f t="shared" si="50"/>
        <v>1230</v>
      </c>
      <c r="M84" s="44">
        <f t="shared" si="51"/>
        <v>595</v>
      </c>
      <c r="N84" s="71"/>
      <c r="O84" s="87">
        <v>3</v>
      </c>
      <c r="P84" s="12" t="s">
        <v>248</v>
      </c>
      <c r="Q84" s="40">
        <f>Q85+Q86+Q87+Q88</f>
        <v>290</v>
      </c>
      <c r="R84" s="44">
        <f>R85+R86+R87+R88</f>
        <v>115</v>
      </c>
      <c r="S84" s="24"/>
      <c r="T84" s="40">
        <f>T85+T86+T87+T88</f>
        <v>290</v>
      </c>
      <c r="U84" s="44">
        <f>U85+U86+U87+U88</f>
        <v>115</v>
      </c>
      <c r="V84" s="20"/>
      <c r="W84" s="40">
        <f>Q84+T84</f>
        <v>580</v>
      </c>
      <c r="X84" s="40">
        <f>R84+U84</f>
        <v>230</v>
      </c>
    </row>
    <row r="85" spans="1:26" s="11" customFormat="1" ht="51" customHeight="1" x14ac:dyDescent="0.2">
      <c r="A85" s="88"/>
      <c r="B85" s="13" t="s">
        <v>231</v>
      </c>
      <c r="C85" s="37">
        <v>200</v>
      </c>
      <c r="D85" s="43">
        <v>150</v>
      </c>
      <c r="E85" s="20" t="s">
        <v>191</v>
      </c>
      <c r="F85" s="37">
        <v>0</v>
      </c>
      <c r="G85" s="43">
        <v>0</v>
      </c>
      <c r="H85" s="20"/>
      <c r="I85" s="37">
        <v>250</v>
      </c>
      <c r="J85" s="43">
        <v>110</v>
      </c>
      <c r="K85" s="20" t="s">
        <v>192</v>
      </c>
      <c r="L85" s="37">
        <f t="shared" si="50"/>
        <v>450</v>
      </c>
      <c r="M85" s="43">
        <f t="shared" si="51"/>
        <v>260</v>
      </c>
      <c r="N85" s="72"/>
      <c r="O85" s="88"/>
      <c r="P85" s="13" t="s">
        <v>470</v>
      </c>
      <c r="Q85" s="37">
        <v>0</v>
      </c>
      <c r="R85" s="43">
        <v>0</v>
      </c>
      <c r="S85" s="20"/>
      <c r="T85" s="37">
        <v>0</v>
      </c>
      <c r="U85" s="43">
        <v>0</v>
      </c>
      <c r="V85" s="20"/>
      <c r="W85" s="37">
        <f t="shared" ref="W85:W88" si="56">Q85+T85</f>
        <v>0</v>
      </c>
      <c r="X85" s="37">
        <f t="shared" ref="X85:X88" si="57">R85+U85</f>
        <v>0</v>
      </c>
    </row>
    <row r="86" spans="1:26" s="11" customFormat="1" ht="36" customHeight="1" x14ac:dyDescent="0.2">
      <c r="A86" s="88"/>
      <c r="B86" s="13" t="s">
        <v>3</v>
      </c>
      <c r="C86" s="37">
        <v>0</v>
      </c>
      <c r="D86" s="43">
        <v>0</v>
      </c>
      <c r="E86" s="20"/>
      <c r="F86" s="37">
        <v>0</v>
      </c>
      <c r="G86" s="43">
        <v>0</v>
      </c>
      <c r="H86" s="20"/>
      <c r="I86" s="37">
        <v>0</v>
      </c>
      <c r="J86" s="43">
        <v>0</v>
      </c>
      <c r="K86" s="20"/>
      <c r="L86" s="37">
        <f t="shared" si="50"/>
        <v>0</v>
      </c>
      <c r="M86" s="43">
        <f t="shared" si="51"/>
        <v>0</v>
      </c>
      <c r="N86" s="72"/>
      <c r="O86" s="88"/>
      <c r="P86" s="13" t="s">
        <v>3</v>
      </c>
      <c r="Q86" s="37">
        <v>0</v>
      </c>
      <c r="R86" s="43">
        <v>0</v>
      </c>
      <c r="S86" s="20"/>
      <c r="T86" s="37">
        <v>0</v>
      </c>
      <c r="U86" s="43">
        <v>0</v>
      </c>
      <c r="V86" s="20"/>
      <c r="W86" s="37">
        <f t="shared" si="56"/>
        <v>0</v>
      </c>
      <c r="X86" s="37">
        <f t="shared" si="57"/>
        <v>0</v>
      </c>
    </row>
    <row r="87" spans="1:26" s="11" customFormat="1" ht="51" customHeight="1" x14ac:dyDescent="0.2">
      <c r="A87" s="88"/>
      <c r="B87" s="13" t="s">
        <v>1</v>
      </c>
      <c r="C87" s="37">
        <v>225</v>
      </c>
      <c r="D87" s="43">
        <v>100</v>
      </c>
      <c r="E87" s="20" t="s">
        <v>193</v>
      </c>
      <c r="F87" s="37">
        <v>225</v>
      </c>
      <c r="G87" s="43">
        <v>100</v>
      </c>
      <c r="H87" s="20" t="s">
        <v>194</v>
      </c>
      <c r="I87" s="37">
        <v>240</v>
      </c>
      <c r="J87" s="43">
        <v>100</v>
      </c>
      <c r="K87" s="20" t="s">
        <v>195</v>
      </c>
      <c r="L87" s="37">
        <f t="shared" si="50"/>
        <v>690</v>
      </c>
      <c r="M87" s="43">
        <f t="shared" si="51"/>
        <v>300</v>
      </c>
      <c r="N87" s="72"/>
      <c r="O87" s="88"/>
      <c r="P87" s="13" t="s">
        <v>1</v>
      </c>
      <c r="Q87" s="37">
        <v>250</v>
      </c>
      <c r="R87" s="43">
        <v>100</v>
      </c>
      <c r="S87" s="20" t="s">
        <v>440</v>
      </c>
      <c r="T87" s="37">
        <v>250</v>
      </c>
      <c r="U87" s="43">
        <v>100</v>
      </c>
      <c r="V87" s="20" t="s">
        <v>422</v>
      </c>
      <c r="W87" s="37">
        <f t="shared" si="56"/>
        <v>500</v>
      </c>
      <c r="X87" s="37">
        <f t="shared" si="57"/>
        <v>200</v>
      </c>
    </row>
    <row r="88" spans="1:26" s="11" customFormat="1" ht="51" customHeight="1" x14ac:dyDescent="0.2">
      <c r="A88" s="89"/>
      <c r="B88" s="13" t="s">
        <v>2</v>
      </c>
      <c r="C88" s="37">
        <v>25</v>
      </c>
      <c r="D88" s="43">
        <v>10</v>
      </c>
      <c r="E88" s="20" t="s">
        <v>196</v>
      </c>
      <c r="F88" s="37">
        <v>25</v>
      </c>
      <c r="G88" s="43">
        <v>10</v>
      </c>
      <c r="H88" s="20" t="s">
        <v>197</v>
      </c>
      <c r="I88" s="37">
        <v>40</v>
      </c>
      <c r="J88" s="43">
        <v>15</v>
      </c>
      <c r="K88" s="20" t="s">
        <v>198</v>
      </c>
      <c r="L88" s="37">
        <f t="shared" si="50"/>
        <v>90</v>
      </c>
      <c r="M88" s="43">
        <f t="shared" si="51"/>
        <v>35</v>
      </c>
      <c r="N88" s="73"/>
      <c r="O88" s="89"/>
      <c r="P88" s="13" t="s">
        <v>2</v>
      </c>
      <c r="Q88" s="37">
        <v>40</v>
      </c>
      <c r="R88" s="43">
        <v>15</v>
      </c>
      <c r="S88" s="20" t="s">
        <v>199</v>
      </c>
      <c r="T88" s="37">
        <v>40</v>
      </c>
      <c r="U88" s="43">
        <v>15</v>
      </c>
      <c r="V88" s="24" t="s">
        <v>423</v>
      </c>
      <c r="W88" s="37">
        <f t="shared" si="56"/>
        <v>80</v>
      </c>
      <c r="X88" s="37">
        <f t="shared" si="57"/>
        <v>30</v>
      </c>
    </row>
    <row r="89" spans="1:26" s="11" customFormat="1" ht="34.5" customHeight="1" x14ac:dyDescent="0.2">
      <c r="A89" s="87">
        <v>4</v>
      </c>
      <c r="B89" s="12" t="s">
        <v>288</v>
      </c>
      <c r="C89" s="40">
        <f>C90+C91+C92+C93</f>
        <v>3030</v>
      </c>
      <c r="D89" s="44">
        <f>D90+D91+D92+D93</f>
        <v>910</v>
      </c>
      <c r="E89" s="24"/>
      <c r="F89" s="40">
        <f>F90+F91+F92+F93</f>
        <v>1910</v>
      </c>
      <c r="G89" s="44">
        <f>G90+G91+G92+G93</f>
        <v>560</v>
      </c>
      <c r="H89" s="24"/>
      <c r="I89" s="40">
        <f>I90+I91+I92+I93</f>
        <v>2070</v>
      </c>
      <c r="J89" s="44">
        <f>J90+J91+J92+J93</f>
        <v>610</v>
      </c>
      <c r="K89" s="24"/>
      <c r="L89" s="40">
        <f t="shared" si="50"/>
        <v>7010</v>
      </c>
      <c r="M89" s="44">
        <f t="shared" si="51"/>
        <v>2080</v>
      </c>
      <c r="N89" s="44"/>
      <c r="O89" s="99">
        <v>4</v>
      </c>
      <c r="P89" s="12" t="s">
        <v>288</v>
      </c>
      <c r="Q89" s="40">
        <f>Q90+Q91+Q92+Q93</f>
        <v>2070</v>
      </c>
      <c r="R89" s="44">
        <f>R90+R91+R92+R93</f>
        <v>610</v>
      </c>
      <c r="S89" s="24"/>
      <c r="T89" s="40">
        <f>T90+T91+T92+T93</f>
        <v>1570</v>
      </c>
      <c r="U89" s="44">
        <f>U90+U91+U92+U93</f>
        <v>610</v>
      </c>
      <c r="V89" s="20"/>
      <c r="W89" s="40">
        <f>Q89+T89</f>
        <v>3640</v>
      </c>
      <c r="X89" s="40">
        <f>R89+U89</f>
        <v>1220</v>
      </c>
    </row>
    <row r="90" spans="1:26" s="11" customFormat="1" ht="36" customHeight="1" x14ac:dyDescent="0.2">
      <c r="A90" s="88"/>
      <c r="B90" s="13" t="s">
        <v>231</v>
      </c>
      <c r="C90" s="37">
        <v>0</v>
      </c>
      <c r="D90" s="43">
        <v>0</v>
      </c>
      <c r="E90" s="20"/>
      <c r="F90" s="37">
        <v>0</v>
      </c>
      <c r="G90" s="43">
        <v>0</v>
      </c>
      <c r="H90" s="20"/>
      <c r="I90" s="37">
        <v>0</v>
      </c>
      <c r="J90" s="43">
        <v>0</v>
      </c>
      <c r="K90" s="20"/>
      <c r="L90" s="37">
        <f t="shared" si="50"/>
        <v>0</v>
      </c>
      <c r="M90" s="43">
        <f t="shared" si="51"/>
        <v>0</v>
      </c>
      <c r="N90" s="43"/>
      <c r="O90" s="99"/>
      <c r="P90" s="13" t="s">
        <v>470</v>
      </c>
      <c r="Q90" s="37">
        <v>0</v>
      </c>
      <c r="R90" s="43">
        <v>0</v>
      </c>
      <c r="S90" s="20"/>
      <c r="T90" s="37">
        <v>0</v>
      </c>
      <c r="U90" s="43">
        <v>0</v>
      </c>
      <c r="V90" s="20"/>
      <c r="W90" s="37">
        <f t="shared" ref="W90:W93" si="58">Q90+T90</f>
        <v>0</v>
      </c>
      <c r="X90" s="37">
        <f t="shared" ref="X90:X93" si="59">R90+U90</f>
        <v>0</v>
      </c>
      <c r="Y90" s="17"/>
      <c r="Z90" s="17"/>
    </row>
    <row r="91" spans="1:26" s="11" customFormat="1" ht="51" customHeight="1" x14ac:dyDescent="0.2">
      <c r="A91" s="88"/>
      <c r="B91" s="13" t="s">
        <v>3</v>
      </c>
      <c r="C91" s="37">
        <v>2560</v>
      </c>
      <c r="D91" s="43">
        <v>800</v>
      </c>
      <c r="E91" s="20" t="s">
        <v>26</v>
      </c>
      <c r="F91" s="37">
        <v>1440</v>
      </c>
      <c r="G91" s="43">
        <v>450</v>
      </c>
      <c r="H91" s="20" t="s">
        <v>29</v>
      </c>
      <c r="I91" s="37">
        <v>1600</v>
      </c>
      <c r="J91" s="43">
        <v>500</v>
      </c>
      <c r="K91" s="20" t="s">
        <v>32</v>
      </c>
      <c r="L91" s="37">
        <f t="shared" si="50"/>
        <v>5600</v>
      </c>
      <c r="M91" s="43">
        <f t="shared" si="51"/>
        <v>1750</v>
      </c>
      <c r="N91" s="43"/>
      <c r="O91" s="99"/>
      <c r="P91" s="13" t="s">
        <v>3</v>
      </c>
      <c r="Q91" s="37">
        <v>1600</v>
      </c>
      <c r="R91" s="43">
        <v>500</v>
      </c>
      <c r="S91" s="20" t="s">
        <v>391</v>
      </c>
      <c r="T91" s="37">
        <v>1200</v>
      </c>
      <c r="U91" s="43">
        <v>500</v>
      </c>
      <c r="V91" s="20" t="s">
        <v>394</v>
      </c>
      <c r="W91" s="37">
        <f t="shared" si="58"/>
        <v>2800</v>
      </c>
      <c r="X91" s="37">
        <f t="shared" si="59"/>
        <v>1000</v>
      </c>
      <c r="Y91" s="17"/>
      <c r="Z91" s="17"/>
    </row>
    <row r="92" spans="1:26" s="11" customFormat="1" ht="45" customHeight="1" x14ac:dyDescent="0.2">
      <c r="A92" s="88"/>
      <c r="B92" s="13" t="s">
        <v>1</v>
      </c>
      <c r="C92" s="37">
        <v>450</v>
      </c>
      <c r="D92" s="43">
        <v>100</v>
      </c>
      <c r="E92" s="20" t="s">
        <v>27</v>
      </c>
      <c r="F92" s="37">
        <v>450</v>
      </c>
      <c r="G92" s="43">
        <v>100</v>
      </c>
      <c r="H92" s="20" t="s">
        <v>30</v>
      </c>
      <c r="I92" s="37">
        <v>450</v>
      </c>
      <c r="J92" s="43">
        <v>100</v>
      </c>
      <c r="K92" s="20" t="s">
        <v>33</v>
      </c>
      <c r="L92" s="37">
        <f t="shared" si="50"/>
        <v>1350</v>
      </c>
      <c r="M92" s="43">
        <f t="shared" si="51"/>
        <v>300</v>
      </c>
      <c r="N92" s="43"/>
      <c r="O92" s="99"/>
      <c r="P92" s="13" t="s">
        <v>1</v>
      </c>
      <c r="Q92" s="37">
        <v>450</v>
      </c>
      <c r="R92" s="43">
        <v>100</v>
      </c>
      <c r="S92" s="20" t="s">
        <v>392</v>
      </c>
      <c r="T92" s="37">
        <v>350</v>
      </c>
      <c r="U92" s="43">
        <v>100</v>
      </c>
      <c r="V92" s="20" t="s">
        <v>441</v>
      </c>
      <c r="W92" s="37">
        <f t="shared" si="58"/>
        <v>800</v>
      </c>
      <c r="X92" s="37">
        <f t="shared" si="59"/>
        <v>200</v>
      </c>
    </row>
    <row r="93" spans="1:26" s="11" customFormat="1" ht="37.5" customHeight="1" x14ac:dyDescent="0.2">
      <c r="A93" s="89"/>
      <c r="B93" s="13" t="s">
        <v>2</v>
      </c>
      <c r="C93" s="37">
        <v>20</v>
      </c>
      <c r="D93" s="43">
        <v>10</v>
      </c>
      <c r="E93" s="20" t="s">
        <v>28</v>
      </c>
      <c r="F93" s="37">
        <v>20</v>
      </c>
      <c r="G93" s="43">
        <v>10</v>
      </c>
      <c r="H93" s="20" t="s">
        <v>31</v>
      </c>
      <c r="I93" s="37">
        <v>20</v>
      </c>
      <c r="J93" s="43">
        <v>10</v>
      </c>
      <c r="K93" s="20" t="s">
        <v>34</v>
      </c>
      <c r="L93" s="37">
        <f t="shared" si="50"/>
        <v>60</v>
      </c>
      <c r="M93" s="43">
        <f t="shared" si="51"/>
        <v>30</v>
      </c>
      <c r="N93" s="43"/>
      <c r="O93" s="99"/>
      <c r="P93" s="13" t="s">
        <v>2</v>
      </c>
      <c r="Q93" s="37">
        <v>20</v>
      </c>
      <c r="R93" s="43">
        <v>10</v>
      </c>
      <c r="S93" s="20" t="s">
        <v>393</v>
      </c>
      <c r="T93" s="37">
        <v>20</v>
      </c>
      <c r="U93" s="43">
        <v>10</v>
      </c>
      <c r="V93" s="20" t="s">
        <v>395</v>
      </c>
      <c r="W93" s="37">
        <f t="shared" si="58"/>
        <v>40</v>
      </c>
      <c r="X93" s="37">
        <f t="shared" si="59"/>
        <v>20</v>
      </c>
    </row>
    <row r="94" spans="1:26" s="11" customFormat="1" ht="47.25" customHeight="1" x14ac:dyDescent="0.2">
      <c r="A94" s="87">
        <v>5</v>
      </c>
      <c r="B94" s="12" t="s">
        <v>249</v>
      </c>
      <c r="C94" s="40">
        <f>C95+C96+C97+C98</f>
        <v>1215</v>
      </c>
      <c r="D94" s="44">
        <f>D95+D96+D97+D98</f>
        <v>620</v>
      </c>
      <c r="E94" s="25"/>
      <c r="F94" s="40">
        <f>F95+F96+F97+F98</f>
        <v>655</v>
      </c>
      <c r="G94" s="44">
        <f>G95+G96+G97+G98</f>
        <v>370</v>
      </c>
      <c r="H94" s="25"/>
      <c r="I94" s="40">
        <f>I95+I96+I97+I98</f>
        <v>655</v>
      </c>
      <c r="J94" s="44">
        <f>J95+J96+J97+J98</f>
        <v>320</v>
      </c>
      <c r="K94" s="25"/>
      <c r="L94" s="40">
        <f t="shared" si="50"/>
        <v>2525</v>
      </c>
      <c r="M94" s="44">
        <f t="shared" si="51"/>
        <v>1310</v>
      </c>
      <c r="N94" s="44"/>
      <c r="O94" s="99">
        <v>5</v>
      </c>
      <c r="P94" s="12" t="s">
        <v>249</v>
      </c>
      <c r="Q94" s="40">
        <f>Q95+Q96+Q97+Q98</f>
        <v>1130</v>
      </c>
      <c r="R94" s="44">
        <f>R95+R96+R97+R98</f>
        <v>590</v>
      </c>
      <c r="S94" s="24"/>
      <c r="T94" s="40">
        <f>T95+T96+T97+T98</f>
        <v>725</v>
      </c>
      <c r="U94" s="44">
        <f>U95+U96+U97+U98</f>
        <v>420</v>
      </c>
      <c r="V94" s="26"/>
      <c r="W94" s="40">
        <f>Q94+T94</f>
        <v>1855</v>
      </c>
      <c r="X94" s="40">
        <f>R94+U94</f>
        <v>1010</v>
      </c>
    </row>
    <row r="95" spans="1:26" s="11" customFormat="1" ht="35.25" customHeight="1" x14ac:dyDescent="0.2">
      <c r="A95" s="88"/>
      <c r="B95" s="13" t="s">
        <v>231</v>
      </c>
      <c r="C95" s="37">
        <v>400</v>
      </c>
      <c r="D95" s="45">
        <v>200</v>
      </c>
      <c r="E95" s="87" t="s">
        <v>18</v>
      </c>
      <c r="F95" s="47">
        <v>0</v>
      </c>
      <c r="G95" s="45">
        <v>0</v>
      </c>
      <c r="H95" s="26"/>
      <c r="I95" s="47">
        <v>0</v>
      </c>
      <c r="J95" s="45">
        <v>0</v>
      </c>
      <c r="K95" s="27"/>
      <c r="L95" s="37">
        <f t="shared" si="50"/>
        <v>400</v>
      </c>
      <c r="M95" s="43">
        <f t="shared" si="51"/>
        <v>200</v>
      </c>
      <c r="N95" s="43"/>
      <c r="O95" s="99"/>
      <c r="P95" s="28" t="s">
        <v>470</v>
      </c>
      <c r="Q95" s="37">
        <v>200</v>
      </c>
      <c r="R95" s="43">
        <v>220</v>
      </c>
      <c r="S95" s="87" t="s">
        <v>396</v>
      </c>
      <c r="T95" s="37">
        <v>0</v>
      </c>
      <c r="U95" s="45">
        <v>0</v>
      </c>
      <c r="V95" s="27"/>
      <c r="W95" s="37">
        <f t="shared" ref="W95:W98" si="60">Q95+T95</f>
        <v>200</v>
      </c>
      <c r="X95" s="37">
        <f t="shared" ref="X95:X98" si="61">R95+U95</f>
        <v>220</v>
      </c>
    </row>
    <row r="96" spans="1:26" s="11" customFormat="1" ht="35.25" customHeight="1" x14ac:dyDescent="0.2">
      <c r="A96" s="88"/>
      <c r="B96" s="13" t="s">
        <v>3</v>
      </c>
      <c r="C96" s="37">
        <v>640</v>
      </c>
      <c r="D96" s="45">
        <v>200</v>
      </c>
      <c r="E96" s="88"/>
      <c r="F96" s="47">
        <v>480</v>
      </c>
      <c r="G96" s="45">
        <v>150</v>
      </c>
      <c r="H96" s="87" t="s">
        <v>74</v>
      </c>
      <c r="I96" s="47">
        <v>480</v>
      </c>
      <c r="J96" s="45">
        <v>150</v>
      </c>
      <c r="K96" s="87" t="s">
        <v>18</v>
      </c>
      <c r="L96" s="37">
        <f t="shared" si="50"/>
        <v>1600</v>
      </c>
      <c r="M96" s="43">
        <f t="shared" si="51"/>
        <v>500</v>
      </c>
      <c r="N96" s="43"/>
      <c r="O96" s="99"/>
      <c r="P96" s="28" t="s">
        <v>3</v>
      </c>
      <c r="Q96" s="37">
        <v>750</v>
      </c>
      <c r="R96" s="43">
        <v>150</v>
      </c>
      <c r="S96" s="88"/>
      <c r="T96" s="37">
        <v>500</v>
      </c>
      <c r="U96" s="45">
        <v>200</v>
      </c>
      <c r="V96" s="87" t="s">
        <v>484</v>
      </c>
      <c r="W96" s="37">
        <f t="shared" si="60"/>
        <v>1250</v>
      </c>
      <c r="X96" s="37">
        <f t="shared" si="61"/>
        <v>350</v>
      </c>
    </row>
    <row r="97" spans="1:26" s="11" customFormat="1" ht="35.25" customHeight="1" x14ac:dyDescent="0.2">
      <c r="A97" s="88"/>
      <c r="B97" s="13" t="s">
        <v>1</v>
      </c>
      <c r="C97" s="37">
        <v>150</v>
      </c>
      <c r="D97" s="45">
        <v>200</v>
      </c>
      <c r="E97" s="88"/>
      <c r="F97" s="47">
        <v>150</v>
      </c>
      <c r="G97" s="45">
        <v>200</v>
      </c>
      <c r="H97" s="88"/>
      <c r="I97" s="47">
        <v>150</v>
      </c>
      <c r="J97" s="45">
        <v>150</v>
      </c>
      <c r="K97" s="88"/>
      <c r="L97" s="37">
        <f t="shared" si="50"/>
        <v>450</v>
      </c>
      <c r="M97" s="43">
        <f t="shared" si="51"/>
        <v>550</v>
      </c>
      <c r="N97" s="43"/>
      <c r="O97" s="99"/>
      <c r="P97" s="28" t="s">
        <v>1</v>
      </c>
      <c r="Q97" s="37">
        <v>150</v>
      </c>
      <c r="R97" s="43">
        <v>200</v>
      </c>
      <c r="S97" s="88"/>
      <c r="T97" s="37">
        <v>200</v>
      </c>
      <c r="U97" s="45">
        <v>200</v>
      </c>
      <c r="V97" s="88"/>
      <c r="W97" s="37">
        <f t="shared" si="60"/>
        <v>350</v>
      </c>
      <c r="X97" s="37">
        <f t="shared" si="61"/>
        <v>400</v>
      </c>
    </row>
    <row r="98" spans="1:26" s="11" customFormat="1" ht="35.25" customHeight="1" x14ac:dyDescent="0.2">
      <c r="A98" s="89"/>
      <c r="B98" s="13" t="s">
        <v>2</v>
      </c>
      <c r="C98" s="37">
        <v>25</v>
      </c>
      <c r="D98" s="45">
        <v>20</v>
      </c>
      <c r="E98" s="89"/>
      <c r="F98" s="47">
        <v>25</v>
      </c>
      <c r="G98" s="45">
        <v>20</v>
      </c>
      <c r="H98" s="89"/>
      <c r="I98" s="47">
        <v>25</v>
      </c>
      <c r="J98" s="45">
        <v>20</v>
      </c>
      <c r="K98" s="89"/>
      <c r="L98" s="37">
        <f t="shared" si="50"/>
        <v>75</v>
      </c>
      <c r="M98" s="43">
        <f t="shared" si="51"/>
        <v>60</v>
      </c>
      <c r="N98" s="43"/>
      <c r="O98" s="99"/>
      <c r="P98" s="28" t="s">
        <v>2</v>
      </c>
      <c r="Q98" s="37">
        <v>30</v>
      </c>
      <c r="R98" s="43">
        <v>20</v>
      </c>
      <c r="S98" s="89"/>
      <c r="T98" s="37">
        <v>25</v>
      </c>
      <c r="U98" s="45">
        <v>20</v>
      </c>
      <c r="V98" s="89"/>
      <c r="W98" s="37">
        <f t="shared" si="60"/>
        <v>55</v>
      </c>
      <c r="X98" s="37">
        <f t="shared" si="61"/>
        <v>40</v>
      </c>
    </row>
    <row r="99" spans="1:26" s="11" customFormat="1" ht="39.75" customHeight="1" x14ac:dyDescent="0.2">
      <c r="A99" s="87">
        <v>6</v>
      </c>
      <c r="B99" s="12" t="s">
        <v>250</v>
      </c>
      <c r="C99" s="40">
        <f>C100+C101+C102+C103</f>
        <v>371</v>
      </c>
      <c r="D99" s="44">
        <f>D100+D101+D102+D103</f>
        <v>3700</v>
      </c>
      <c r="E99" s="29"/>
      <c r="F99" s="40">
        <f>F100+F101+F102+F103</f>
        <v>503</v>
      </c>
      <c r="G99" s="44">
        <f>G100+G101+G102+G103</f>
        <v>4600</v>
      </c>
      <c r="H99" s="29"/>
      <c r="I99" s="40">
        <f>I100+I101+I102+I103</f>
        <v>623</v>
      </c>
      <c r="J99" s="44">
        <f>J100+J101+J102+J103</f>
        <v>5500</v>
      </c>
      <c r="K99" s="29"/>
      <c r="L99" s="40">
        <f t="shared" si="50"/>
        <v>1497</v>
      </c>
      <c r="M99" s="44">
        <f t="shared" si="51"/>
        <v>13800</v>
      </c>
      <c r="N99" s="44"/>
      <c r="O99" s="99">
        <v>6</v>
      </c>
      <c r="P99" s="12" t="s">
        <v>250</v>
      </c>
      <c r="Q99" s="40">
        <f>Q100+Q101+Q102+Q103</f>
        <v>603</v>
      </c>
      <c r="R99" s="44">
        <f>R100+R101+R102+R103</f>
        <v>2100</v>
      </c>
      <c r="S99" s="24"/>
      <c r="T99" s="40">
        <f>T100+T101+T102+T103</f>
        <v>466</v>
      </c>
      <c r="U99" s="44">
        <f>U100+U101+U102+U103</f>
        <v>4800</v>
      </c>
      <c r="V99" s="84"/>
      <c r="W99" s="40">
        <f>Q99+T99</f>
        <v>1069</v>
      </c>
      <c r="X99" s="40">
        <f>R99+U99</f>
        <v>6900</v>
      </c>
      <c r="Y99" s="48"/>
      <c r="Z99" s="48"/>
    </row>
    <row r="100" spans="1:26" s="17" customFormat="1" ht="47.25" customHeight="1" x14ac:dyDescent="0.2">
      <c r="A100" s="88"/>
      <c r="B100" s="13" t="s">
        <v>231</v>
      </c>
      <c r="C100" s="37">
        <v>0</v>
      </c>
      <c r="D100" s="43">
        <v>0</v>
      </c>
      <c r="E100" s="20"/>
      <c r="F100" s="37">
        <v>0</v>
      </c>
      <c r="G100" s="43">
        <v>0</v>
      </c>
      <c r="H100" s="20"/>
      <c r="I100" s="37">
        <v>100</v>
      </c>
      <c r="J100" s="43">
        <v>500</v>
      </c>
      <c r="K100" s="87" t="s">
        <v>181</v>
      </c>
      <c r="L100" s="37">
        <f t="shared" si="50"/>
        <v>100</v>
      </c>
      <c r="M100" s="43">
        <f t="shared" si="51"/>
        <v>500</v>
      </c>
      <c r="N100" s="43"/>
      <c r="O100" s="99"/>
      <c r="P100" s="13" t="s">
        <v>470</v>
      </c>
      <c r="Q100" s="37">
        <v>150</v>
      </c>
      <c r="R100" s="43">
        <v>100</v>
      </c>
      <c r="S100" s="87" t="s">
        <v>481</v>
      </c>
      <c r="T100" s="37">
        <v>0</v>
      </c>
      <c r="U100" s="43">
        <v>0</v>
      </c>
      <c r="V100" s="20"/>
      <c r="W100" s="37">
        <f t="shared" ref="W100:W103" si="62">Q100+T100</f>
        <v>150</v>
      </c>
      <c r="X100" s="37">
        <f t="shared" ref="X100:X103" si="63">R100+U100</f>
        <v>100</v>
      </c>
      <c r="Y100" s="49"/>
      <c r="Z100" s="49"/>
    </row>
    <row r="101" spans="1:26" s="17" customFormat="1" ht="54.75" customHeight="1" x14ac:dyDescent="0.2">
      <c r="A101" s="88"/>
      <c r="B101" s="13" t="s">
        <v>3</v>
      </c>
      <c r="C101" s="37">
        <v>180</v>
      </c>
      <c r="D101" s="43">
        <v>1500</v>
      </c>
      <c r="E101" s="20" t="s">
        <v>383</v>
      </c>
      <c r="F101" s="37">
        <v>100</v>
      </c>
      <c r="G101" s="43">
        <v>1200</v>
      </c>
      <c r="H101" s="20" t="s">
        <v>347</v>
      </c>
      <c r="I101" s="37">
        <v>352</v>
      </c>
      <c r="J101" s="43">
        <v>3000</v>
      </c>
      <c r="K101" s="88"/>
      <c r="L101" s="37">
        <f t="shared" si="50"/>
        <v>632</v>
      </c>
      <c r="M101" s="43">
        <f t="shared" si="51"/>
        <v>5700</v>
      </c>
      <c r="N101" s="43"/>
      <c r="O101" s="99"/>
      <c r="P101" s="13" t="s">
        <v>3</v>
      </c>
      <c r="Q101" s="37">
        <v>294</v>
      </c>
      <c r="R101" s="43">
        <v>300</v>
      </c>
      <c r="S101" s="89"/>
      <c r="T101" s="37">
        <v>300</v>
      </c>
      <c r="U101" s="43">
        <v>2700</v>
      </c>
      <c r="V101" s="20" t="s">
        <v>482</v>
      </c>
      <c r="W101" s="37">
        <f t="shared" si="62"/>
        <v>594</v>
      </c>
      <c r="X101" s="37">
        <f t="shared" si="63"/>
        <v>3000</v>
      </c>
      <c r="Y101" s="48"/>
      <c r="Z101" s="48"/>
    </row>
    <row r="102" spans="1:26" s="11" customFormat="1" ht="54.75" customHeight="1" x14ac:dyDescent="0.2">
      <c r="A102" s="88"/>
      <c r="B102" s="13" t="s">
        <v>1</v>
      </c>
      <c r="C102" s="37">
        <v>136</v>
      </c>
      <c r="D102" s="43">
        <v>1400</v>
      </c>
      <c r="E102" s="20" t="s">
        <v>211</v>
      </c>
      <c r="F102" s="37">
        <v>348</v>
      </c>
      <c r="G102" s="43">
        <v>2600</v>
      </c>
      <c r="H102" s="20" t="s">
        <v>348</v>
      </c>
      <c r="I102" s="37">
        <v>116</v>
      </c>
      <c r="J102" s="43">
        <v>1300</v>
      </c>
      <c r="K102" s="89"/>
      <c r="L102" s="37">
        <f t="shared" si="50"/>
        <v>600</v>
      </c>
      <c r="M102" s="43">
        <f t="shared" si="51"/>
        <v>5300</v>
      </c>
      <c r="N102" s="43"/>
      <c r="O102" s="99"/>
      <c r="P102" s="13" t="s">
        <v>1</v>
      </c>
      <c r="Q102" s="37">
        <v>104</v>
      </c>
      <c r="R102" s="43">
        <v>1100</v>
      </c>
      <c r="S102" s="20" t="s">
        <v>608</v>
      </c>
      <c r="T102" s="37">
        <v>111</v>
      </c>
      <c r="U102" s="43">
        <v>1400</v>
      </c>
      <c r="V102" s="20" t="s">
        <v>483</v>
      </c>
      <c r="W102" s="37">
        <f t="shared" si="62"/>
        <v>215</v>
      </c>
      <c r="X102" s="37">
        <f t="shared" si="63"/>
        <v>2500</v>
      </c>
    </row>
    <row r="103" spans="1:26" s="11" customFormat="1" ht="54.75" customHeight="1" x14ac:dyDescent="0.2">
      <c r="A103" s="89"/>
      <c r="B103" s="13" t="s">
        <v>2</v>
      </c>
      <c r="C103" s="37">
        <v>55</v>
      </c>
      <c r="D103" s="43">
        <v>800</v>
      </c>
      <c r="E103" s="20" t="s">
        <v>383</v>
      </c>
      <c r="F103" s="37">
        <v>55</v>
      </c>
      <c r="G103" s="43">
        <v>800</v>
      </c>
      <c r="H103" s="20" t="s">
        <v>347</v>
      </c>
      <c r="I103" s="37">
        <v>55</v>
      </c>
      <c r="J103" s="43">
        <v>700</v>
      </c>
      <c r="K103" s="20" t="s">
        <v>208</v>
      </c>
      <c r="L103" s="37">
        <f t="shared" si="50"/>
        <v>165</v>
      </c>
      <c r="M103" s="43">
        <f t="shared" si="51"/>
        <v>2300</v>
      </c>
      <c r="N103" s="43"/>
      <c r="O103" s="99"/>
      <c r="P103" s="13" t="s">
        <v>2</v>
      </c>
      <c r="Q103" s="37">
        <v>55</v>
      </c>
      <c r="R103" s="43">
        <v>600</v>
      </c>
      <c r="S103" s="20" t="s">
        <v>605</v>
      </c>
      <c r="T103" s="37">
        <v>55</v>
      </c>
      <c r="U103" s="43">
        <v>700</v>
      </c>
      <c r="V103" s="20" t="s">
        <v>606</v>
      </c>
      <c r="W103" s="37">
        <f t="shared" si="62"/>
        <v>110</v>
      </c>
      <c r="X103" s="37">
        <f t="shared" si="63"/>
        <v>1300</v>
      </c>
    </row>
    <row r="104" spans="1:26" s="11" customFormat="1" ht="36.75" customHeight="1" x14ac:dyDescent="0.2">
      <c r="A104" s="87">
        <v>7</v>
      </c>
      <c r="B104" s="12" t="s">
        <v>251</v>
      </c>
      <c r="C104" s="40">
        <f>C105+C106+C107+C108</f>
        <v>1380</v>
      </c>
      <c r="D104" s="44">
        <f>D105+D106+D107+D108</f>
        <v>455</v>
      </c>
      <c r="E104" s="24"/>
      <c r="F104" s="40">
        <f>F105+F106+F107+F108</f>
        <v>1445</v>
      </c>
      <c r="G104" s="44">
        <f>G105+G106+G107+G108</f>
        <v>582</v>
      </c>
      <c r="H104" s="24"/>
      <c r="I104" s="40">
        <f>I105+I106+I107+I108</f>
        <v>1005</v>
      </c>
      <c r="J104" s="44">
        <f>J105+J106+J107+J108</f>
        <v>332</v>
      </c>
      <c r="K104" s="24"/>
      <c r="L104" s="40">
        <f t="shared" ref="L104:L131" si="64">I104+F104+C104</f>
        <v>3830</v>
      </c>
      <c r="M104" s="44">
        <f t="shared" ref="M104:M131" si="65">J104+G104+D104</f>
        <v>1369</v>
      </c>
      <c r="N104" s="44"/>
      <c r="O104" s="99">
        <v>7</v>
      </c>
      <c r="P104" s="12" t="s">
        <v>251</v>
      </c>
      <c r="Q104" s="40">
        <f>Q105+Q106+Q107+Q108</f>
        <v>1570</v>
      </c>
      <c r="R104" s="44">
        <f>R105+R106+R107+R108</f>
        <v>522</v>
      </c>
      <c r="S104" s="24"/>
      <c r="T104" s="40">
        <f>T105+T106+T107+T108</f>
        <v>785</v>
      </c>
      <c r="U104" s="44">
        <f>U105+U106+U107+U108</f>
        <v>310</v>
      </c>
      <c r="V104" s="20"/>
      <c r="W104" s="40">
        <f>Q104+T104</f>
        <v>2355</v>
      </c>
      <c r="X104" s="40">
        <f>R104+U104</f>
        <v>832</v>
      </c>
    </row>
    <row r="105" spans="1:26" s="11" customFormat="1" ht="54" customHeight="1" x14ac:dyDescent="0.2">
      <c r="A105" s="88"/>
      <c r="B105" s="13" t="s">
        <v>231</v>
      </c>
      <c r="C105" s="37">
        <v>0</v>
      </c>
      <c r="D105" s="43">
        <v>0</v>
      </c>
      <c r="E105" s="20"/>
      <c r="F105" s="37">
        <v>600</v>
      </c>
      <c r="G105" s="43">
        <v>300</v>
      </c>
      <c r="H105" s="20" t="s">
        <v>19</v>
      </c>
      <c r="I105" s="37">
        <v>0</v>
      </c>
      <c r="J105" s="43">
        <v>0</v>
      </c>
      <c r="K105" s="20"/>
      <c r="L105" s="37">
        <f t="shared" si="64"/>
        <v>600</v>
      </c>
      <c r="M105" s="43">
        <f t="shared" si="65"/>
        <v>300</v>
      </c>
      <c r="N105" s="43"/>
      <c r="O105" s="99"/>
      <c r="P105" s="13" t="s">
        <v>470</v>
      </c>
      <c r="Q105" s="37">
        <v>300</v>
      </c>
      <c r="R105" s="43">
        <v>180</v>
      </c>
      <c r="S105" s="20" t="s">
        <v>442</v>
      </c>
      <c r="T105" s="37">
        <v>0</v>
      </c>
      <c r="U105" s="43">
        <v>0</v>
      </c>
      <c r="V105" s="20"/>
      <c r="W105" s="37">
        <f t="shared" ref="W105:W108" si="66">Q105+T105</f>
        <v>300</v>
      </c>
      <c r="X105" s="37">
        <f t="shared" ref="X105:X108" si="67">R105+U105</f>
        <v>180</v>
      </c>
    </row>
    <row r="106" spans="1:26" s="11" customFormat="1" ht="61.5" customHeight="1" x14ac:dyDescent="0.2">
      <c r="A106" s="88"/>
      <c r="B106" s="13" t="s">
        <v>3</v>
      </c>
      <c r="C106" s="37">
        <v>960</v>
      </c>
      <c r="D106" s="43">
        <v>300</v>
      </c>
      <c r="E106" s="20" t="s">
        <v>20</v>
      </c>
      <c r="F106" s="37">
        <v>640</v>
      </c>
      <c r="G106" s="43">
        <v>200</v>
      </c>
      <c r="H106" s="20" t="s">
        <v>20</v>
      </c>
      <c r="I106" s="37">
        <v>800</v>
      </c>
      <c r="J106" s="43">
        <v>250</v>
      </c>
      <c r="K106" s="20" t="s">
        <v>75</v>
      </c>
      <c r="L106" s="37">
        <f t="shared" si="64"/>
        <v>2400</v>
      </c>
      <c r="M106" s="43">
        <f t="shared" si="65"/>
        <v>750</v>
      </c>
      <c r="N106" s="43"/>
      <c r="O106" s="99"/>
      <c r="P106" s="13" t="s">
        <v>3</v>
      </c>
      <c r="Q106" s="37">
        <v>1060</v>
      </c>
      <c r="R106" s="43">
        <v>260</v>
      </c>
      <c r="S106" s="20" t="s">
        <v>443</v>
      </c>
      <c r="T106" s="37">
        <v>760</v>
      </c>
      <c r="U106" s="43">
        <v>300</v>
      </c>
      <c r="V106" s="20" t="s">
        <v>444</v>
      </c>
      <c r="W106" s="37">
        <f t="shared" si="66"/>
        <v>1820</v>
      </c>
      <c r="X106" s="37">
        <f t="shared" si="67"/>
        <v>560</v>
      </c>
    </row>
    <row r="107" spans="1:26" s="11" customFormat="1" ht="45.75" customHeight="1" x14ac:dyDescent="0.2">
      <c r="A107" s="88"/>
      <c r="B107" s="13" t="s">
        <v>1</v>
      </c>
      <c r="C107" s="37">
        <v>395</v>
      </c>
      <c r="D107" s="43">
        <v>145</v>
      </c>
      <c r="E107" s="20" t="s">
        <v>21</v>
      </c>
      <c r="F107" s="37">
        <v>180</v>
      </c>
      <c r="G107" s="43">
        <v>72</v>
      </c>
      <c r="H107" s="20" t="s">
        <v>22</v>
      </c>
      <c r="I107" s="37">
        <v>180</v>
      </c>
      <c r="J107" s="43">
        <v>72</v>
      </c>
      <c r="K107" s="20" t="s">
        <v>75</v>
      </c>
      <c r="L107" s="37">
        <f t="shared" si="64"/>
        <v>755</v>
      </c>
      <c r="M107" s="43">
        <f t="shared" si="65"/>
        <v>289</v>
      </c>
      <c r="N107" s="43"/>
      <c r="O107" s="99"/>
      <c r="P107" s="13" t="s">
        <v>1</v>
      </c>
      <c r="Q107" s="37">
        <v>180</v>
      </c>
      <c r="R107" s="43">
        <v>72</v>
      </c>
      <c r="S107" s="77" t="s">
        <v>443</v>
      </c>
      <c r="T107" s="37">
        <v>0</v>
      </c>
      <c r="U107" s="43">
        <v>0</v>
      </c>
      <c r="V107" s="20" t="s">
        <v>398</v>
      </c>
      <c r="W107" s="37">
        <f t="shared" si="66"/>
        <v>180</v>
      </c>
      <c r="X107" s="37">
        <f t="shared" si="67"/>
        <v>72</v>
      </c>
    </row>
    <row r="108" spans="1:26" s="11" customFormat="1" ht="84.75" customHeight="1" x14ac:dyDescent="0.2">
      <c r="A108" s="89"/>
      <c r="B108" s="13" t="s">
        <v>2</v>
      </c>
      <c r="C108" s="37">
        <v>25</v>
      </c>
      <c r="D108" s="43">
        <v>10</v>
      </c>
      <c r="E108" s="20" t="s">
        <v>24</v>
      </c>
      <c r="F108" s="37">
        <v>25</v>
      </c>
      <c r="G108" s="43">
        <v>10</v>
      </c>
      <c r="H108" s="20" t="s">
        <v>23</v>
      </c>
      <c r="I108" s="37">
        <v>25</v>
      </c>
      <c r="J108" s="43">
        <v>10</v>
      </c>
      <c r="K108" s="20" t="s">
        <v>25</v>
      </c>
      <c r="L108" s="37">
        <f t="shared" si="64"/>
        <v>75</v>
      </c>
      <c r="M108" s="43">
        <f t="shared" si="65"/>
        <v>30</v>
      </c>
      <c r="N108" s="43"/>
      <c r="O108" s="99"/>
      <c r="P108" s="13" t="s">
        <v>2</v>
      </c>
      <c r="Q108" s="37">
        <v>30</v>
      </c>
      <c r="R108" s="43">
        <v>10</v>
      </c>
      <c r="S108" s="20" t="s">
        <v>397</v>
      </c>
      <c r="T108" s="37">
        <v>25</v>
      </c>
      <c r="U108" s="43">
        <v>10</v>
      </c>
      <c r="V108" s="20" t="s">
        <v>399</v>
      </c>
      <c r="W108" s="37">
        <f t="shared" si="66"/>
        <v>55</v>
      </c>
      <c r="X108" s="37">
        <f t="shared" si="67"/>
        <v>20</v>
      </c>
    </row>
    <row r="109" spans="1:26" s="48" customFormat="1" ht="37.5" hidden="1" customHeight="1" x14ac:dyDescent="0.2">
      <c r="A109" s="95" t="s">
        <v>295</v>
      </c>
      <c r="B109" s="95" t="s">
        <v>0</v>
      </c>
      <c r="C109" s="108" t="s">
        <v>229</v>
      </c>
      <c r="D109" s="109"/>
      <c r="E109" s="109"/>
      <c r="F109" s="109"/>
      <c r="G109" s="109"/>
      <c r="H109" s="109"/>
      <c r="I109" s="109"/>
      <c r="J109" s="109"/>
      <c r="K109" s="109"/>
      <c r="L109" s="109"/>
      <c r="M109" s="110"/>
      <c r="N109" s="68"/>
      <c r="O109" s="95"/>
      <c r="P109" s="95" t="s">
        <v>0</v>
      </c>
      <c r="Q109" s="108" t="s">
        <v>212</v>
      </c>
      <c r="R109" s="109"/>
      <c r="S109" s="109"/>
      <c r="T109" s="109"/>
      <c r="U109" s="109"/>
      <c r="V109" s="109"/>
      <c r="W109" s="109"/>
      <c r="X109" s="109"/>
      <c r="Y109" s="11"/>
      <c r="Z109" s="11"/>
    </row>
    <row r="110" spans="1:26" s="49" customFormat="1" ht="39.75" hidden="1" customHeight="1" x14ac:dyDescent="0.2">
      <c r="A110" s="96"/>
      <c r="B110" s="96"/>
      <c r="C110" s="90" t="s">
        <v>234</v>
      </c>
      <c r="D110" s="98"/>
      <c r="E110" s="91"/>
      <c r="F110" s="90" t="s">
        <v>235</v>
      </c>
      <c r="G110" s="98"/>
      <c r="H110" s="91"/>
      <c r="I110" s="90" t="s">
        <v>236</v>
      </c>
      <c r="J110" s="98"/>
      <c r="K110" s="91"/>
      <c r="L110" s="90" t="s">
        <v>228</v>
      </c>
      <c r="M110" s="98"/>
      <c r="N110" s="69"/>
      <c r="O110" s="96"/>
      <c r="P110" s="96"/>
      <c r="Q110" s="90" t="s">
        <v>8</v>
      </c>
      <c r="R110" s="98"/>
      <c r="S110" s="91"/>
      <c r="T110" s="90" t="s">
        <v>7</v>
      </c>
      <c r="U110" s="98"/>
      <c r="V110" s="91"/>
      <c r="W110" s="90" t="s">
        <v>227</v>
      </c>
      <c r="X110" s="91"/>
      <c r="Y110" s="11"/>
      <c r="Z110" s="11"/>
    </row>
    <row r="111" spans="1:26" s="48" customFormat="1" ht="66" hidden="1" customHeight="1" x14ac:dyDescent="0.2">
      <c r="A111" s="97"/>
      <c r="B111" s="97"/>
      <c r="C111" s="65" t="s">
        <v>237</v>
      </c>
      <c r="D111" s="10" t="s">
        <v>238</v>
      </c>
      <c r="E111" s="24" t="s">
        <v>10</v>
      </c>
      <c r="F111" s="65" t="s">
        <v>237</v>
      </c>
      <c r="G111" s="10" t="s">
        <v>238</v>
      </c>
      <c r="H111" s="24" t="s">
        <v>10</v>
      </c>
      <c r="I111" s="65" t="s">
        <v>237</v>
      </c>
      <c r="J111" s="10" t="s">
        <v>238</v>
      </c>
      <c r="K111" s="24" t="s">
        <v>10</v>
      </c>
      <c r="L111" s="65" t="s">
        <v>237</v>
      </c>
      <c r="M111" s="10" t="s">
        <v>239</v>
      </c>
      <c r="N111" s="70"/>
      <c r="O111" s="97"/>
      <c r="P111" s="97"/>
      <c r="Q111" s="22" t="s">
        <v>9</v>
      </c>
      <c r="R111" s="10" t="s">
        <v>6</v>
      </c>
      <c r="S111" s="24" t="s">
        <v>10</v>
      </c>
      <c r="T111" s="22" t="s">
        <v>9</v>
      </c>
      <c r="U111" s="10" t="s">
        <v>6</v>
      </c>
      <c r="V111" s="24" t="s">
        <v>10</v>
      </c>
      <c r="W111" s="22" t="s">
        <v>9</v>
      </c>
      <c r="X111" s="10" t="s">
        <v>6</v>
      </c>
      <c r="Y111" s="11"/>
      <c r="Z111" s="11"/>
    </row>
    <row r="112" spans="1:26" s="11" customFormat="1" ht="42.75" customHeight="1" x14ac:dyDescent="0.2">
      <c r="A112" s="87">
        <v>8</v>
      </c>
      <c r="B112" s="12" t="s">
        <v>289</v>
      </c>
      <c r="C112" s="40">
        <f>C113+C114+C115+C116</f>
        <v>40</v>
      </c>
      <c r="D112" s="44">
        <f>D113+D114+D115+D116</f>
        <v>30</v>
      </c>
      <c r="E112" s="24"/>
      <c r="F112" s="40">
        <f>F113+F114+F115+F116</f>
        <v>270</v>
      </c>
      <c r="G112" s="44">
        <f>G113+G114+G115+G116</f>
        <v>145</v>
      </c>
      <c r="H112" s="24"/>
      <c r="I112" s="40">
        <f>I113+I114+I115+I116</f>
        <v>70</v>
      </c>
      <c r="J112" s="44">
        <f>J113+J114+J115+J116</f>
        <v>45</v>
      </c>
      <c r="K112" s="24"/>
      <c r="L112" s="40">
        <f t="shared" si="64"/>
        <v>380</v>
      </c>
      <c r="M112" s="44">
        <f t="shared" si="65"/>
        <v>220</v>
      </c>
      <c r="N112" s="44"/>
      <c r="O112" s="99">
        <v>8</v>
      </c>
      <c r="P112" s="12" t="s">
        <v>289</v>
      </c>
      <c r="Q112" s="40">
        <f>Q113+Q114+Q115+Q116</f>
        <v>70</v>
      </c>
      <c r="R112" s="44">
        <f>R113+R114+R115+R116</f>
        <v>45</v>
      </c>
      <c r="S112" s="24"/>
      <c r="T112" s="40">
        <f>T113+T114+T115+T116</f>
        <v>70</v>
      </c>
      <c r="U112" s="44">
        <f>U113+U114+U115+U116</f>
        <v>45</v>
      </c>
      <c r="V112" s="20"/>
      <c r="W112" s="40">
        <f>Q112+T112</f>
        <v>140</v>
      </c>
      <c r="X112" s="40">
        <f>R112+U112</f>
        <v>90</v>
      </c>
    </row>
    <row r="113" spans="1:26" s="11" customFormat="1" ht="53.25" customHeight="1" x14ac:dyDescent="0.2">
      <c r="A113" s="88"/>
      <c r="B113" s="13" t="s">
        <v>231</v>
      </c>
      <c r="C113" s="37">
        <v>0</v>
      </c>
      <c r="D113" s="43">
        <v>0</v>
      </c>
      <c r="E113" s="20"/>
      <c r="F113" s="37">
        <v>200</v>
      </c>
      <c r="G113" s="43">
        <v>100</v>
      </c>
      <c r="H113" s="20" t="s">
        <v>79</v>
      </c>
      <c r="I113" s="37">
        <v>0</v>
      </c>
      <c r="J113" s="43">
        <v>0</v>
      </c>
      <c r="K113" s="20"/>
      <c r="L113" s="37">
        <f t="shared" si="64"/>
        <v>200</v>
      </c>
      <c r="M113" s="43">
        <f t="shared" si="65"/>
        <v>100</v>
      </c>
      <c r="N113" s="43"/>
      <c r="O113" s="99"/>
      <c r="P113" s="13" t="s">
        <v>487</v>
      </c>
      <c r="Q113" s="37">
        <v>0</v>
      </c>
      <c r="R113" s="37">
        <v>0</v>
      </c>
      <c r="S113" s="20"/>
      <c r="T113" s="37">
        <v>0</v>
      </c>
      <c r="U113" s="37">
        <v>0</v>
      </c>
      <c r="V113" s="20"/>
      <c r="W113" s="37">
        <f t="shared" ref="W113:W116" si="68">Q113+T113</f>
        <v>0</v>
      </c>
      <c r="X113" s="37">
        <f t="shared" ref="X113:X116" si="69">R113+U113</f>
        <v>0</v>
      </c>
    </row>
    <row r="114" spans="1:26" s="11" customFormat="1" ht="53.25" customHeight="1" x14ac:dyDescent="0.2">
      <c r="A114" s="88"/>
      <c r="B114" s="13" t="s">
        <v>3</v>
      </c>
      <c r="C114" s="37">
        <v>0</v>
      </c>
      <c r="D114" s="43">
        <v>0</v>
      </c>
      <c r="E114" s="20"/>
      <c r="F114" s="37">
        <v>0</v>
      </c>
      <c r="G114" s="43">
        <v>0</v>
      </c>
      <c r="H114" s="20"/>
      <c r="I114" s="37">
        <v>0</v>
      </c>
      <c r="J114" s="43">
        <v>0</v>
      </c>
      <c r="K114" s="20"/>
      <c r="L114" s="37">
        <f t="shared" si="64"/>
        <v>0</v>
      </c>
      <c r="M114" s="43">
        <f t="shared" si="65"/>
        <v>0</v>
      </c>
      <c r="N114" s="43"/>
      <c r="O114" s="99"/>
      <c r="P114" s="13" t="s">
        <v>3</v>
      </c>
      <c r="Q114" s="37">
        <v>0</v>
      </c>
      <c r="R114" s="37">
        <v>0</v>
      </c>
      <c r="S114" s="20"/>
      <c r="T114" s="37">
        <v>0</v>
      </c>
      <c r="U114" s="37">
        <v>0</v>
      </c>
      <c r="V114" s="20"/>
      <c r="W114" s="37">
        <f t="shared" si="68"/>
        <v>0</v>
      </c>
      <c r="X114" s="37">
        <f t="shared" si="69"/>
        <v>0</v>
      </c>
    </row>
    <row r="115" spans="1:26" s="11" customFormat="1" ht="53.25" customHeight="1" x14ac:dyDescent="0.2">
      <c r="A115" s="88"/>
      <c r="B115" s="13" t="s">
        <v>1</v>
      </c>
      <c r="C115" s="37">
        <v>20</v>
      </c>
      <c r="D115" s="43">
        <v>15</v>
      </c>
      <c r="E115" s="20" t="s">
        <v>79</v>
      </c>
      <c r="F115" s="37">
        <v>50</v>
      </c>
      <c r="G115" s="43">
        <v>30</v>
      </c>
      <c r="H115" s="20" t="s">
        <v>79</v>
      </c>
      <c r="I115" s="37">
        <v>50</v>
      </c>
      <c r="J115" s="43">
        <v>30</v>
      </c>
      <c r="K115" s="20" t="s">
        <v>79</v>
      </c>
      <c r="L115" s="37">
        <f t="shared" si="64"/>
        <v>120</v>
      </c>
      <c r="M115" s="43">
        <f t="shared" si="65"/>
        <v>75</v>
      </c>
      <c r="N115" s="43"/>
      <c r="O115" s="99"/>
      <c r="P115" s="13" t="s">
        <v>1</v>
      </c>
      <c r="Q115" s="37">
        <v>50</v>
      </c>
      <c r="R115" s="43">
        <v>30</v>
      </c>
      <c r="S115" s="20" t="s">
        <v>451</v>
      </c>
      <c r="T115" s="37">
        <v>50</v>
      </c>
      <c r="U115" s="43">
        <v>30</v>
      </c>
      <c r="V115" s="20" t="s">
        <v>451</v>
      </c>
      <c r="W115" s="37">
        <f t="shared" si="68"/>
        <v>100</v>
      </c>
      <c r="X115" s="37">
        <f t="shared" si="69"/>
        <v>60</v>
      </c>
    </row>
    <row r="116" spans="1:26" s="11" customFormat="1" ht="53.25" customHeight="1" x14ac:dyDescent="0.2">
      <c r="A116" s="89"/>
      <c r="B116" s="13" t="s">
        <v>2</v>
      </c>
      <c r="C116" s="37">
        <v>20</v>
      </c>
      <c r="D116" s="43">
        <v>15</v>
      </c>
      <c r="E116" s="20" t="s">
        <v>80</v>
      </c>
      <c r="F116" s="37">
        <v>20</v>
      </c>
      <c r="G116" s="43">
        <v>15</v>
      </c>
      <c r="H116" s="20" t="s">
        <v>80</v>
      </c>
      <c r="I116" s="37">
        <v>20</v>
      </c>
      <c r="J116" s="43">
        <v>15</v>
      </c>
      <c r="K116" s="20" t="s">
        <v>80</v>
      </c>
      <c r="L116" s="37">
        <f t="shared" si="64"/>
        <v>60</v>
      </c>
      <c r="M116" s="43">
        <f t="shared" si="65"/>
        <v>45</v>
      </c>
      <c r="N116" s="43"/>
      <c r="O116" s="99"/>
      <c r="P116" s="13" t="s">
        <v>2</v>
      </c>
      <c r="Q116" s="37">
        <v>20</v>
      </c>
      <c r="R116" s="43">
        <v>15</v>
      </c>
      <c r="S116" s="20" t="s">
        <v>607</v>
      </c>
      <c r="T116" s="37">
        <v>20</v>
      </c>
      <c r="U116" s="43">
        <v>15</v>
      </c>
      <c r="V116" s="20" t="s">
        <v>607</v>
      </c>
      <c r="W116" s="37">
        <f t="shared" si="68"/>
        <v>40</v>
      </c>
      <c r="X116" s="37">
        <f t="shared" si="69"/>
        <v>30</v>
      </c>
    </row>
    <row r="117" spans="1:26" s="11" customFormat="1" ht="48" customHeight="1" x14ac:dyDescent="0.2">
      <c r="A117" s="87">
        <v>9</v>
      </c>
      <c r="B117" s="12" t="s">
        <v>252</v>
      </c>
      <c r="C117" s="40">
        <f>C118+C119+C120+C121</f>
        <v>640</v>
      </c>
      <c r="D117" s="44">
        <f>D118+D119+D120+D121</f>
        <v>200</v>
      </c>
      <c r="E117" s="24"/>
      <c r="F117" s="40">
        <f>F118+F119+F120+F121</f>
        <v>1240</v>
      </c>
      <c r="G117" s="44">
        <f>G118+G119+G120+G121</f>
        <v>500</v>
      </c>
      <c r="H117" s="24"/>
      <c r="I117" s="40">
        <f>I118+I119+I120+I121</f>
        <v>640</v>
      </c>
      <c r="J117" s="44">
        <f>J118+J119+J120+J121</f>
        <v>200</v>
      </c>
      <c r="K117" s="24"/>
      <c r="L117" s="40">
        <f t="shared" si="64"/>
        <v>2520</v>
      </c>
      <c r="M117" s="44">
        <f t="shared" si="65"/>
        <v>900</v>
      </c>
      <c r="N117" s="44"/>
      <c r="O117" s="99">
        <v>9</v>
      </c>
      <c r="P117" s="12" t="s">
        <v>299</v>
      </c>
      <c r="Q117" s="40">
        <f>Q118+Q119+Q120+Q121</f>
        <v>800</v>
      </c>
      <c r="R117" s="44">
        <f>R118+R119+R120+R121</f>
        <v>280</v>
      </c>
      <c r="S117" s="24"/>
      <c r="T117" s="40">
        <f>T118+T119+T120+T121</f>
        <v>500</v>
      </c>
      <c r="U117" s="44">
        <f>U118+U119+U120+U121</f>
        <v>200</v>
      </c>
      <c r="V117" s="20"/>
      <c r="W117" s="40">
        <f>Q117+T117</f>
        <v>1300</v>
      </c>
      <c r="X117" s="40">
        <f>R117+U117</f>
        <v>480</v>
      </c>
    </row>
    <row r="118" spans="1:26" s="11" customFormat="1" ht="47.25" customHeight="1" x14ac:dyDescent="0.2">
      <c r="A118" s="88"/>
      <c r="B118" s="13" t="s">
        <v>231</v>
      </c>
      <c r="C118" s="37">
        <v>0</v>
      </c>
      <c r="D118" s="43">
        <v>0</v>
      </c>
      <c r="E118" s="20"/>
      <c r="F118" s="37">
        <v>600</v>
      </c>
      <c r="G118" s="43">
        <v>300</v>
      </c>
      <c r="H118" s="87" t="s">
        <v>78</v>
      </c>
      <c r="I118" s="37">
        <v>0</v>
      </c>
      <c r="J118" s="43">
        <v>0</v>
      </c>
      <c r="K118" s="20"/>
      <c r="L118" s="37">
        <f t="shared" si="64"/>
        <v>600</v>
      </c>
      <c r="M118" s="43">
        <f t="shared" si="65"/>
        <v>300</v>
      </c>
      <c r="N118" s="43"/>
      <c r="O118" s="99"/>
      <c r="P118" s="13" t="s">
        <v>470</v>
      </c>
      <c r="Q118" s="37">
        <v>200</v>
      </c>
      <c r="R118" s="43">
        <v>130</v>
      </c>
      <c r="S118" s="87" t="s">
        <v>449</v>
      </c>
      <c r="T118" s="37">
        <v>0</v>
      </c>
      <c r="U118" s="43">
        <v>0</v>
      </c>
      <c r="V118" s="20"/>
      <c r="W118" s="37">
        <f t="shared" ref="W118:W121" si="70">Q118+T118</f>
        <v>200</v>
      </c>
      <c r="X118" s="37">
        <f t="shared" ref="X118:X121" si="71">R118+U118</f>
        <v>130</v>
      </c>
    </row>
    <row r="119" spans="1:26" s="11" customFormat="1" ht="67.5" customHeight="1" x14ac:dyDescent="0.2">
      <c r="A119" s="88"/>
      <c r="B119" s="13" t="s">
        <v>3</v>
      </c>
      <c r="C119" s="37">
        <v>640</v>
      </c>
      <c r="D119" s="43">
        <v>200</v>
      </c>
      <c r="E119" s="20" t="s">
        <v>76</v>
      </c>
      <c r="F119" s="37">
        <v>640</v>
      </c>
      <c r="G119" s="43">
        <v>200</v>
      </c>
      <c r="H119" s="89"/>
      <c r="I119" s="37">
        <v>640</v>
      </c>
      <c r="J119" s="43">
        <v>200</v>
      </c>
      <c r="K119" s="20" t="s">
        <v>77</v>
      </c>
      <c r="L119" s="37">
        <f t="shared" si="64"/>
        <v>1920</v>
      </c>
      <c r="M119" s="43">
        <f t="shared" si="65"/>
        <v>600</v>
      </c>
      <c r="N119" s="43"/>
      <c r="O119" s="99"/>
      <c r="P119" s="13" t="s">
        <v>3</v>
      </c>
      <c r="Q119" s="37">
        <v>600</v>
      </c>
      <c r="R119" s="43">
        <v>150</v>
      </c>
      <c r="S119" s="89"/>
      <c r="T119" s="37">
        <v>500</v>
      </c>
      <c r="U119" s="43">
        <v>200</v>
      </c>
      <c r="V119" s="20" t="s">
        <v>485</v>
      </c>
      <c r="W119" s="37">
        <f t="shared" si="70"/>
        <v>1100</v>
      </c>
      <c r="X119" s="37">
        <f t="shared" si="71"/>
        <v>350</v>
      </c>
    </row>
    <row r="120" spans="1:26" s="11" customFormat="1" ht="42.75" customHeight="1" x14ac:dyDescent="0.2">
      <c r="A120" s="88"/>
      <c r="B120" s="13" t="s">
        <v>1</v>
      </c>
      <c r="C120" s="37">
        <v>0</v>
      </c>
      <c r="D120" s="43">
        <v>0</v>
      </c>
      <c r="E120" s="20"/>
      <c r="F120" s="37">
        <v>0</v>
      </c>
      <c r="G120" s="43">
        <v>0</v>
      </c>
      <c r="H120" s="20"/>
      <c r="I120" s="37">
        <v>0</v>
      </c>
      <c r="J120" s="43">
        <v>0</v>
      </c>
      <c r="K120" s="20"/>
      <c r="L120" s="37">
        <f t="shared" si="64"/>
        <v>0</v>
      </c>
      <c r="M120" s="43">
        <f t="shared" si="65"/>
        <v>0</v>
      </c>
      <c r="N120" s="43"/>
      <c r="O120" s="99"/>
      <c r="P120" s="13" t="s">
        <v>1</v>
      </c>
      <c r="Q120" s="37">
        <v>0</v>
      </c>
      <c r="R120" s="37">
        <v>0</v>
      </c>
      <c r="S120" s="20"/>
      <c r="T120" s="37">
        <v>0</v>
      </c>
      <c r="U120" s="37">
        <v>0</v>
      </c>
      <c r="V120" s="20"/>
      <c r="W120" s="37">
        <f t="shared" si="70"/>
        <v>0</v>
      </c>
      <c r="X120" s="37">
        <f t="shared" si="71"/>
        <v>0</v>
      </c>
    </row>
    <row r="121" spans="1:26" s="11" customFormat="1" ht="42.75" customHeight="1" x14ac:dyDescent="0.2">
      <c r="A121" s="89"/>
      <c r="B121" s="13" t="s">
        <v>2</v>
      </c>
      <c r="C121" s="37">
        <v>0</v>
      </c>
      <c r="D121" s="43">
        <v>0</v>
      </c>
      <c r="E121" s="20"/>
      <c r="F121" s="37">
        <v>0</v>
      </c>
      <c r="G121" s="43">
        <v>0</v>
      </c>
      <c r="H121" s="20"/>
      <c r="I121" s="37">
        <v>0</v>
      </c>
      <c r="J121" s="43">
        <v>0</v>
      </c>
      <c r="K121" s="20"/>
      <c r="L121" s="37">
        <f t="shared" si="64"/>
        <v>0</v>
      </c>
      <c r="M121" s="43">
        <f t="shared" si="65"/>
        <v>0</v>
      </c>
      <c r="N121" s="43"/>
      <c r="O121" s="99"/>
      <c r="P121" s="13" t="s">
        <v>2</v>
      </c>
      <c r="Q121" s="37">
        <v>0</v>
      </c>
      <c r="R121" s="37">
        <v>0</v>
      </c>
      <c r="S121" s="20"/>
      <c r="T121" s="37">
        <v>0</v>
      </c>
      <c r="U121" s="37">
        <v>0</v>
      </c>
      <c r="V121" s="20"/>
      <c r="W121" s="37">
        <f t="shared" si="70"/>
        <v>0</v>
      </c>
      <c r="X121" s="37">
        <f t="shared" si="71"/>
        <v>0</v>
      </c>
    </row>
    <row r="122" spans="1:26" s="11" customFormat="1" ht="36.75" customHeight="1" x14ac:dyDescent="0.2">
      <c r="A122" s="87">
        <v>10</v>
      </c>
      <c r="B122" s="12" t="s">
        <v>253</v>
      </c>
      <c r="C122" s="40">
        <f>C123+C124+C125+C126</f>
        <v>1114</v>
      </c>
      <c r="D122" s="44">
        <f>D123+D124+D125+D126</f>
        <v>430</v>
      </c>
      <c r="E122" s="24"/>
      <c r="F122" s="40">
        <f>F123+F124+F125+F126</f>
        <v>1078</v>
      </c>
      <c r="G122" s="44">
        <f>G123+G124+G125+G126</f>
        <v>410</v>
      </c>
      <c r="H122" s="24"/>
      <c r="I122" s="40">
        <f>I123+I124+I125+I126</f>
        <v>1478</v>
      </c>
      <c r="J122" s="44">
        <f>J123+J124+J125+J126</f>
        <v>610</v>
      </c>
      <c r="K122" s="24"/>
      <c r="L122" s="40">
        <f t="shared" si="64"/>
        <v>3670</v>
      </c>
      <c r="M122" s="44">
        <f t="shared" si="65"/>
        <v>1450</v>
      </c>
      <c r="N122" s="44"/>
      <c r="O122" s="99">
        <v>10</v>
      </c>
      <c r="P122" s="12" t="s">
        <v>253</v>
      </c>
      <c r="Q122" s="40">
        <f>Q123+Q124+Q125+Q126</f>
        <v>751</v>
      </c>
      <c r="R122" s="44">
        <f>R123+R124+R125+R126</f>
        <v>390</v>
      </c>
      <c r="S122" s="24"/>
      <c r="T122" s="40">
        <f>T123+T124+T125+T126</f>
        <v>1263</v>
      </c>
      <c r="U122" s="44">
        <f>U123+U124+U125+U126</f>
        <v>780</v>
      </c>
      <c r="V122" s="20"/>
      <c r="W122" s="40">
        <f>Q122+T122</f>
        <v>2014</v>
      </c>
      <c r="X122" s="40">
        <f>R122+U122</f>
        <v>1170</v>
      </c>
    </row>
    <row r="123" spans="1:26" s="11" customFormat="1" ht="36.75" customHeight="1" x14ac:dyDescent="0.2">
      <c r="A123" s="88"/>
      <c r="B123" s="13" t="s">
        <v>231</v>
      </c>
      <c r="C123" s="37">
        <v>0</v>
      </c>
      <c r="D123" s="43">
        <v>0</v>
      </c>
      <c r="E123" s="20"/>
      <c r="F123" s="37">
        <v>0</v>
      </c>
      <c r="G123" s="43">
        <v>0</v>
      </c>
      <c r="H123" s="20"/>
      <c r="I123" s="37">
        <v>400</v>
      </c>
      <c r="J123" s="43">
        <v>200</v>
      </c>
      <c r="K123" s="87" t="s">
        <v>86</v>
      </c>
      <c r="L123" s="37">
        <f t="shared" si="64"/>
        <v>400</v>
      </c>
      <c r="M123" s="43">
        <f t="shared" si="65"/>
        <v>200</v>
      </c>
      <c r="N123" s="43"/>
      <c r="O123" s="99"/>
      <c r="P123" s="13" t="s">
        <v>487</v>
      </c>
      <c r="Q123" s="37">
        <v>0</v>
      </c>
      <c r="R123" s="37">
        <v>0</v>
      </c>
      <c r="S123" s="20"/>
      <c r="T123" s="37">
        <v>400</v>
      </c>
      <c r="U123" s="43">
        <v>300</v>
      </c>
      <c r="V123" s="20" t="s">
        <v>486</v>
      </c>
      <c r="W123" s="37">
        <f t="shared" ref="W123:W126" si="72">Q123+T123</f>
        <v>400</v>
      </c>
      <c r="X123" s="37">
        <f t="shared" ref="X123:X126" si="73">R123+U123</f>
        <v>300</v>
      </c>
    </row>
    <row r="124" spans="1:26" s="11" customFormat="1" ht="54" customHeight="1" x14ac:dyDescent="0.2">
      <c r="A124" s="88"/>
      <c r="B124" s="13" t="s">
        <v>3</v>
      </c>
      <c r="C124" s="37">
        <v>960</v>
      </c>
      <c r="D124" s="43">
        <v>300</v>
      </c>
      <c r="E124" s="20" t="s">
        <v>81</v>
      </c>
      <c r="F124" s="37">
        <v>960</v>
      </c>
      <c r="G124" s="43">
        <v>300</v>
      </c>
      <c r="H124" s="87" t="s">
        <v>84</v>
      </c>
      <c r="I124" s="37">
        <v>960</v>
      </c>
      <c r="J124" s="43">
        <v>300</v>
      </c>
      <c r="K124" s="89"/>
      <c r="L124" s="37">
        <f t="shared" si="64"/>
        <v>2880</v>
      </c>
      <c r="M124" s="43">
        <f t="shared" si="65"/>
        <v>900</v>
      </c>
      <c r="N124" s="43"/>
      <c r="O124" s="99"/>
      <c r="P124" s="13" t="s">
        <v>3</v>
      </c>
      <c r="Q124" s="37">
        <v>610</v>
      </c>
      <c r="R124" s="43">
        <v>250</v>
      </c>
      <c r="S124" s="20" t="s">
        <v>450</v>
      </c>
      <c r="T124" s="37">
        <v>650</v>
      </c>
      <c r="U124" s="43">
        <v>300</v>
      </c>
      <c r="V124" s="20" t="s">
        <v>455</v>
      </c>
      <c r="W124" s="37">
        <f t="shared" si="72"/>
        <v>1260</v>
      </c>
      <c r="X124" s="37">
        <f t="shared" si="73"/>
        <v>550</v>
      </c>
    </row>
    <row r="125" spans="1:26" s="11" customFormat="1" ht="54" customHeight="1" x14ac:dyDescent="0.2">
      <c r="A125" s="88"/>
      <c r="B125" s="13" t="s">
        <v>1</v>
      </c>
      <c r="C125" s="37">
        <v>126</v>
      </c>
      <c r="D125" s="43">
        <v>70</v>
      </c>
      <c r="E125" s="20" t="s">
        <v>82</v>
      </c>
      <c r="F125" s="37">
        <v>90</v>
      </c>
      <c r="G125" s="43">
        <v>50</v>
      </c>
      <c r="H125" s="89"/>
      <c r="I125" s="37">
        <v>90</v>
      </c>
      <c r="J125" s="43">
        <v>50</v>
      </c>
      <c r="K125" s="20" t="s">
        <v>88</v>
      </c>
      <c r="L125" s="37">
        <f t="shared" si="64"/>
        <v>306</v>
      </c>
      <c r="M125" s="43">
        <f t="shared" si="65"/>
        <v>170</v>
      </c>
      <c r="N125" s="43"/>
      <c r="O125" s="99"/>
      <c r="P125" s="13" t="s">
        <v>1</v>
      </c>
      <c r="Q125" s="37">
        <v>108</v>
      </c>
      <c r="R125" s="43">
        <v>60</v>
      </c>
      <c r="S125" s="87" t="s">
        <v>445</v>
      </c>
      <c r="T125" s="37">
        <v>180</v>
      </c>
      <c r="U125" s="43">
        <v>100</v>
      </c>
      <c r="V125" s="87" t="s">
        <v>400</v>
      </c>
      <c r="W125" s="37">
        <f t="shared" si="72"/>
        <v>288</v>
      </c>
      <c r="X125" s="37">
        <f t="shared" si="73"/>
        <v>160</v>
      </c>
    </row>
    <row r="126" spans="1:26" s="11" customFormat="1" ht="58.5" customHeight="1" x14ac:dyDescent="0.2">
      <c r="A126" s="89"/>
      <c r="B126" s="13" t="s">
        <v>2</v>
      </c>
      <c r="C126" s="37">
        <v>28</v>
      </c>
      <c r="D126" s="43">
        <v>60</v>
      </c>
      <c r="E126" s="20" t="s">
        <v>83</v>
      </c>
      <c r="F126" s="37">
        <v>28</v>
      </c>
      <c r="G126" s="43">
        <v>60</v>
      </c>
      <c r="H126" s="20" t="s">
        <v>85</v>
      </c>
      <c r="I126" s="37">
        <v>28</v>
      </c>
      <c r="J126" s="43">
        <v>60</v>
      </c>
      <c r="K126" s="20" t="s">
        <v>87</v>
      </c>
      <c r="L126" s="37">
        <f t="shared" si="64"/>
        <v>84</v>
      </c>
      <c r="M126" s="43">
        <f t="shared" si="65"/>
        <v>180</v>
      </c>
      <c r="N126" s="43"/>
      <c r="O126" s="99"/>
      <c r="P126" s="13" t="s">
        <v>2</v>
      </c>
      <c r="Q126" s="37">
        <v>33</v>
      </c>
      <c r="R126" s="43">
        <v>80</v>
      </c>
      <c r="S126" s="89"/>
      <c r="T126" s="37">
        <v>33</v>
      </c>
      <c r="U126" s="43">
        <v>80</v>
      </c>
      <c r="V126" s="89"/>
      <c r="W126" s="37">
        <f t="shared" si="72"/>
        <v>66</v>
      </c>
      <c r="X126" s="37">
        <f t="shared" si="73"/>
        <v>160</v>
      </c>
    </row>
    <row r="127" spans="1:26" s="11" customFormat="1" ht="36.75" customHeight="1" x14ac:dyDescent="0.2">
      <c r="A127" s="87">
        <v>11</v>
      </c>
      <c r="B127" s="12" t="s">
        <v>290</v>
      </c>
      <c r="C127" s="40">
        <f>C128+C129+C130+C131</f>
        <v>690</v>
      </c>
      <c r="D127" s="44">
        <f>D128+D129+D130+D131</f>
        <v>230</v>
      </c>
      <c r="E127" s="24"/>
      <c r="F127" s="40">
        <f>F128+F129+F130+F131</f>
        <v>1090</v>
      </c>
      <c r="G127" s="44">
        <f>G128+G129+G130+G131</f>
        <v>430</v>
      </c>
      <c r="H127" s="24"/>
      <c r="I127" s="40">
        <f>I128+I129+I130+I131</f>
        <v>690</v>
      </c>
      <c r="J127" s="44">
        <f>J128+J129+J130+J131</f>
        <v>230</v>
      </c>
      <c r="K127" s="24"/>
      <c r="L127" s="40">
        <f t="shared" si="64"/>
        <v>2470</v>
      </c>
      <c r="M127" s="44">
        <f t="shared" si="65"/>
        <v>890</v>
      </c>
      <c r="N127" s="71"/>
      <c r="O127" s="87">
        <v>11</v>
      </c>
      <c r="P127" s="12" t="s">
        <v>290</v>
      </c>
      <c r="Q127" s="40">
        <f>Q128+Q129+Q130+Q131</f>
        <v>990</v>
      </c>
      <c r="R127" s="44">
        <f>R128+R129+R130+R131</f>
        <v>480</v>
      </c>
      <c r="S127" s="24"/>
      <c r="T127" s="40">
        <f>T128+T129+T130+T131</f>
        <v>610</v>
      </c>
      <c r="U127" s="44">
        <f>U128+U129+U130+U131</f>
        <v>230</v>
      </c>
      <c r="V127" s="20"/>
      <c r="W127" s="40">
        <f>Q127+T127</f>
        <v>1600</v>
      </c>
      <c r="X127" s="40">
        <f>R127+U127</f>
        <v>710</v>
      </c>
      <c r="Y127" s="18"/>
      <c r="Z127" s="18"/>
    </row>
    <row r="128" spans="1:26" s="11" customFormat="1" ht="36.75" customHeight="1" x14ac:dyDescent="0.2">
      <c r="A128" s="88"/>
      <c r="B128" s="13" t="s">
        <v>231</v>
      </c>
      <c r="C128" s="37">
        <v>0</v>
      </c>
      <c r="D128" s="43">
        <v>0</v>
      </c>
      <c r="E128" s="20"/>
      <c r="F128" s="37">
        <v>400</v>
      </c>
      <c r="G128" s="43">
        <v>200</v>
      </c>
      <c r="H128" s="20"/>
      <c r="I128" s="37">
        <v>0</v>
      </c>
      <c r="J128" s="43">
        <v>0</v>
      </c>
      <c r="K128" s="20"/>
      <c r="L128" s="37">
        <f t="shared" si="64"/>
        <v>400</v>
      </c>
      <c r="M128" s="43">
        <f t="shared" si="65"/>
        <v>200</v>
      </c>
      <c r="N128" s="72"/>
      <c r="O128" s="88"/>
      <c r="P128" s="13" t="s">
        <v>487</v>
      </c>
      <c r="Q128" s="37">
        <v>300</v>
      </c>
      <c r="R128" s="43">
        <v>250</v>
      </c>
      <c r="S128" s="87" t="s">
        <v>454</v>
      </c>
      <c r="T128" s="37">
        <v>0</v>
      </c>
      <c r="U128" s="43">
        <v>0</v>
      </c>
      <c r="V128" s="20"/>
      <c r="W128" s="37">
        <f t="shared" ref="W128:W131" si="74">Q128+T128</f>
        <v>300</v>
      </c>
      <c r="X128" s="37">
        <f t="shared" ref="X128:X131" si="75">R128+U128</f>
        <v>250</v>
      </c>
      <c r="Y128" s="3"/>
      <c r="Z128" s="3"/>
    </row>
    <row r="129" spans="1:26" s="11" customFormat="1" ht="54" customHeight="1" x14ac:dyDescent="0.2">
      <c r="A129" s="88"/>
      <c r="B129" s="13" t="s">
        <v>3</v>
      </c>
      <c r="C129" s="37">
        <v>480</v>
      </c>
      <c r="D129" s="43">
        <v>160</v>
      </c>
      <c r="E129" s="20" t="s">
        <v>182</v>
      </c>
      <c r="F129" s="37">
        <v>480</v>
      </c>
      <c r="G129" s="43">
        <v>160</v>
      </c>
      <c r="H129" s="20" t="s">
        <v>183</v>
      </c>
      <c r="I129" s="37">
        <v>480</v>
      </c>
      <c r="J129" s="43">
        <v>160</v>
      </c>
      <c r="K129" s="20" t="s">
        <v>184</v>
      </c>
      <c r="L129" s="37">
        <f t="shared" si="64"/>
        <v>1440</v>
      </c>
      <c r="M129" s="43">
        <f t="shared" si="65"/>
        <v>480</v>
      </c>
      <c r="N129" s="72"/>
      <c r="O129" s="88"/>
      <c r="P129" s="13" t="s">
        <v>3</v>
      </c>
      <c r="Q129" s="37">
        <v>480</v>
      </c>
      <c r="R129" s="43">
        <v>160</v>
      </c>
      <c r="S129" s="89"/>
      <c r="T129" s="37">
        <v>400</v>
      </c>
      <c r="U129" s="43">
        <v>160</v>
      </c>
      <c r="V129" s="20" t="s">
        <v>452</v>
      </c>
      <c r="W129" s="37">
        <f t="shared" si="74"/>
        <v>880</v>
      </c>
      <c r="X129" s="37">
        <f t="shared" si="75"/>
        <v>320</v>
      </c>
      <c r="Y129" s="3"/>
      <c r="Z129" s="3"/>
    </row>
    <row r="130" spans="1:26" s="11" customFormat="1" ht="54" customHeight="1" x14ac:dyDescent="0.2">
      <c r="A130" s="88"/>
      <c r="B130" s="13" t="s">
        <v>1</v>
      </c>
      <c r="C130" s="37">
        <v>180</v>
      </c>
      <c r="D130" s="43">
        <v>60</v>
      </c>
      <c r="E130" s="20" t="s">
        <v>185</v>
      </c>
      <c r="F130" s="37">
        <v>180</v>
      </c>
      <c r="G130" s="43">
        <v>60</v>
      </c>
      <c r="H130" s="20" t="s">
        <v>186</v>
      </c>
      <c r="I130" s="37">
        <v>180</v>
      </c>
      <c r="J130" s="43">
        <v>60</v>
      </c>
      <c r="K130" s="20" t="s">
        <v>187</v>
      </c>
      <c r="L130" s="37">
        <f t="shared" si="64"/>
        <v>540</v>
      </c>
      <c r="M130" s="43">
        <f t="shared" si="65"/>
        <v>180</v>
      </c>
      <c r="N130" s="72"/>
      <c r="O130" s="88"/>
      <c r="P130" s="13" t="s">
        <v>1</v>
      </c>
      <c r="Q130" s="37">
        <v>180</v>
      </c>
      <c r="R130" s="43">
        <v>60</v>
      </c>
      <c r="S130" s="20" t="s">
        <v>188</v>
      </c>
      <c r="T130" s="37">
        <v>180</v>
      </c>
      <c r="U130" s="43">
        <v>60</v>
      </c>
      <c r="V130" s="20" t="s">
        <v>453</v>
      </c>
      <c r="W130" s="37">
        <f t="shared" si="74"/>
        <v>360</v>
      </c>
      <c r="X130" s="37">
        <f t="shared" si="75"/>
        <v>120</v>
      </c>
      <c r="Y130" s="3"/>
      <c r="Z130" s="3"/>
    </row>
    <row r="131" spans="1:26" s="11" customFormat="1" ht="69.75" customHeight="1" x14ac:dyDescent="0.2">
      <c r="A131" s="89"/>
      <c r="B131" s="13" t="s">
        <v>2</v>
      </c>
      <c r="C131" s="37">
        <v>30</v>
      </c>
      <c r="D131" s="43">
        <v>10</v>
      </c>
      <c r="E131" s="20" t="s">
        <v>226</v>
      </c>
      <c r="F131" s="37">
        <v>30</v>
      </c>
      <c r="G131" s="43">
        <v>10</v>
      </c>
      <c r="H131" s="20" t="s">
        <v>189</v>
      </c>
      <c r="I131" s="37">
        <v>30</v>
      </c>
      <c r="J131" s="43">
        <v>10</v>
      </c>
      <c r="K131" s="20" t="s">
        <v>190</v>
      </c>
      <c r="L131" s="37">
        <f t="shared" si="64"/>
        <v>90</v>
      </c>
      <c r="M131" s="43">
        <f t="shared" si="65"/>
        <v>30</v>
      </c>
      <c r="N131" s="73"/>
      <c r="O131" s="89"/>
      <c r="P131" s="13" t="s">
        <v>2</v>
      </c>
      <c r="Q131" s="37">
        <v>30</v>
      </c>
      <c r="R131" s="43">
        <v>10</v>
      </c>
      <c r="S131" s="20" t="s">
        <v>489</v>
      </c>
      <c r="T131" s="37">
        <v>30</v>
      </c>
      <c r="U131" s="43">
        <v>10</v>
      </c>
      <c r="V131" s="20" t="s">
        <v>488</v>
      </c>
      <c r="W131" s="37">
        <f t="shared" si="74"/>
        <v>60</v>
      </c>
      <c r="X131" s="37">
        <f t="shared" si="75"/>
        <v>20</v>
      </c>
      <c r="Y131" s="3"/>
      <c r="Z131" s="3"/>
    </row>
    <row r="132" spans="1:26" s="11" customFormat="1" ht="37.5" customHeight="1" x14ac:dyDescent="0.2">
      <c r="A132" s="87">
        <v>12</v>
      </c>
      <c r="B132" s="12" t="s">
        <v>254</v>
      </c>
      <c r="C132" s="40">
        <f>C133+C134+C135+C136</f>
        <v>50</v>
      </c>
      <c r="D132" s="44">
        <f>D133+D134+D135+D136</f>
        <v>35</v>
      </c>
      <c r="E132" s="24"/>
      <c r="F132" s="40">
        <f>F133+F134+F135+F136</f>
        <v>1010</v>
      </c>
      <c r="G132" s="44">
        <f>G133+G134+G135+G136</f>
        <v>335</v>
      </c>
      <c r="H132" s="24"/>
      <c r="I132" s="40">
        <f>I133+I134+I135+I136</f>
        <v>650</v>
      </c>
      <c r="J132" s="44">
        <f>J133+J134+J135+J136</f>
        <v>335</v>
      </c>
      <c r="K132" s="24"/>
      <c r="L132" s="40">
        <f t="shared" ref="L132:L136" si="76">I132+F132+C132</f>
        <v>1710</v>
      </c>
      <c r="M132" s="44">
        <f t="shared" ref="M132:M136" si="77">J132+G132+D132</f>
        <v>705</v>
      </c>
      <c r="N132" s="44"/>
      <c r="O132" s="99">
        <v>12</v>
      </c>
      <c r="P132" s="12" t="s">
        <v>254</v>
      </c>
      <c r="Q132" s="40">
        <f>Q133+Q134+Q135+Q136</f>
        <v>1350</v>
      </c>
      <c r="R132" s="44">
        <f>R133+R134+R135+R136</f>
        <v>455</v>
      </c>
      <c r="S132" s="24"/>
      <c r="T132" s="40">
        <f>T133+T134+T135+T136</f>
        <v>50</v>
      </c>
      <c r="U132" s="44">
        <f>U133+U134+U135+U136</f>
        <v>35</v>
      </c>
      <c r="V132" s="20"/>
      <c r="W132" s="40">
        <f>Q132+T132</f>
        <v>1400</v>
      </c>
      <c r="X132" s="40">
        <f>R132+U132</f>
        <v>490</v>
      </c>
      <c r="Y132" s="48"/>
      <c r="Z132" s="48"/>
    </row>
    <row r="133" spans="1:26" s="11" customFormat="1" ht="37.5" customHeight="1" x14ac:dyDescent="0.2">
      <c r="A133" s="88"/>
      <c r="B133" s="13" t="s">
        <v>231</v>
      </c>
      <c r="C133" s="37">
        <v>0</v>
      </c>
      <c r="D133" s="43">
        <v>0</v>
      </c>
      <c r="E133" s="20"/>
      <c r="F133" s="37">
        <v>0</v>
      </c>
      <c r="G133" s="43">
        <v>0</v>
      </c>
      <c r="H133" s="20"/>
      <c r="I133" s="37">
        <v>600</v>
      </c>
      <c r="J133" s="43">
        <v>300</v>
      </c>
      <c r="K133" s="87" t="s">
        <v>90</v>
      </c>
      <c r="L133" s="37">
        <f t="shared" si="76"/>
        <v>600</v>
      </c>
      <c r="M133" s="43">
        <f t="shared" si="77"/>
        <v>300</v>
      </c>
      <c r="N133" s="43"/>
      <c r="O133" s="99"/>
      <c r="P133" s="13" t="s">
        <v>487</v>
      </c>
      <c r="Q133" s="37">
        <v>0</v>
      </c>
      <c r="R133" s="37">
        <v>0</v>
      </c>
      <c r="S133" s="20"/>
      <c r="T133" s="37">
        <v>0</v>
      </c>
      <c r="U133" s="37">
        <v>0</v>
      </c>
      <c r="V133" s="20"/>
      <c r="W133" s="37">
        <f t="shared" ref="W133:W136" si="78">Q133+T133</f>
        <v>0</v>
      </c>
      <c r="X133" s="37">
        <f t="shared" ref="X133:X136" si="79">R133+U133</f>
        <v>0</v>
      </c>
      <c r="Y133" s="49"/>
      <c r="Z133" s="49"/>
    </row>
    <row r="134" spans="1:26" s="11" customFormat="1" ht="47.25" customHeight="1" x14ac:dyDescent="0.2">
      <c r="A134" s="88"/>
      <c r="B134" s="13" t="s">
        <v>3</v>
      </c>
      <c r="C134" s="37">
        <v>0</v>
      </c>
      <c r="D134" s="43">
        <v>0</v>
      </c>
      <c r="E134" s="20"/>
      <c r="F134" s="37">
        <v>960</v>
      </c>
      <c r="G134" s="43">
        <v>300</v>
      </c>
      <c r="H134" s="87" t="s">
        <v>90</v>
      </c>
      <c r="I134" s="37">
        <v>0</v>
      </c>
      <c r="J134" s="43">
        <v>0</v>
      </c>
      <c r="K134" s="88"/>
      <c r="L134" s="37">
        <f t="shared" si="76"/>
        <v>960</v>
      </c>
      <c r="M134" s="43">
        <f t="shared" si="77"/>
        <v>300</v>
      </c>
      <c r="N134" s="43"/>
      <c r="O134" s="99"/>
      <c r="P134" s="13" t="s">
        <v>3</v>
      </c>
      <c r="Q134" s="37">
        <v>1300</v>
      </c>
      <c r="R134" s="43">
        <v>420</v>
      </c>
      <c r="S134" s="87" t="s">
        <v>446</v>
      </c>
      <c r="T134" s="37">
        <v>0</v>
      </c>
      <c r="U134" s="37">
        <v>0</v>
      </c>
      <c r="V134" s="20"/>
      <c r="W134" s="37">
        <f t="shared" si="78"/>
        <v>1300</v>
      </c>
      <c r="X134" s="37">
        <f t="shared" si="79"/>
        <v>420</v>
      </c>
      <c r="Y134" s="48"/>
      <c r="Z134" s="48"/>
    </row>
    <row r="135" spans="1:26" s="11" customFormat="1" ht="47.25" customHeight="1" x14ac:dyDescent="0.2">
      <c r="A135" s="88"/>
      <c r="B135" s="13" t="s">
        <v>1</v>
      </c>
      <c r="C135" s="37">
        <v>30</v>
      </c>
      <c r="D135" s="43">
        <v>20</v>
      </c>
      <c r="E135" s="87" t="s">
        <v>89</v>
      </c>
      <c r="F135" s="37">
        <v>30</v>
      </c>
      <c r="G135" s="43">
        <v>20</v>
      </c>
      <c r="H135" s="88"/>
      <c r="I135" s="37">
        <v>30</v>
      </c>
      <c r="J135" s="43">
        <v>20</v>
      </c>
      <c r="K135" s="88"/>
      <c r="L135" s="37">
        <f t="shared" si="76"/>
        <v>90</v>
      </c>
      <c r="M135" s="43">
        <f t="shared" si="77"/>
        <v>60</v>
      </c>
      <c r="N135" s="43"/>
      <c r="O135" s="99"/>
      <c r="P135" s="13" t="s">
        <v>1</v>
      </c>
      <c r="Q135" s="37">
        <v>30</v>
      </c>
      <c r="R135" s="43">
        <v>20</v>
      </c>
      <c r="S135" s="88"/>
      <c r="T135" s="37">
        <v>30</v>
      </c>
      <c r="U135" s="43">
        <v>20</v>
      </c>
      <c r="V135" s="87" t="s">
        <v>447</v>
      </c>
      <c r="W135" s="37">
        <f t="shared" si="78"/>
        <v>60</v>
      </c>
      <c r="X135" s="37">
        <f t="shared" si="79"/>
        <v>40</v>
      </c>
      <c r="Y135" s="18"/>
      <c r="Z135" s="18"/>
    </row>
    <row r="136" spans="1:26" s="11" customFormat="1" ht="47.25" customHeight="1" x14ac:dyDescent="0.2">
      <c r="A136" s="89"/>
      <c r="B136" s="13" t="s">
        <v>2</v>
      </c>
      <c r="C136" s="37">
        <v>20</v>
      </c>
      <c r="D136" s="43">
        <v>15</v>
      </c>
      <c r="E136" s="89"/>
      <c r="F136" s="37">
        <v>20</v>
      </c>
      <c r="G136" s="43">
        <v>15</v>
      </c>
      <c r="H136" s="89"/>
      <c r="I136" s="37">
        <v>20</v>
      </c>
      <c r="J136" s="43">
        <v>15</v>
      </c>
      <c r="K136" s="89"/>
      <c r="L136" s="37">
        <f t="shared" si="76"/>
        <v>60</v>
      </c>
      <c r="M136" s="43">
        <f t="shared" si="77"/>
        <v>45</v>
      </c>
      <c r="N136" s="43"/>
      <c r="O136" s="99"/>
      <c r="P136" s="13" t="s">
        <v>2</v>
      </c>
      <c r="Q136" s="37">
        <v>20</v>
      </c>
      <c r="R136" s="43">
        <v>15</v>
      </c>
      <c r="S136" s="89"/>
      <c r="T136" s="37">
        <v>20</v>
      </c>
      <c r="U136" s="43">
        <v>15</v>
      </c>
      <c r="V136" s="89"/>
      <c r="W136" s="37">
        <f t="shared" si="78"/>
        <v>40</v>
      </c>
      <c r="X136" s="37">
        <f t="shared" si="79"/>
        <v>30</v>
      </c>
      <c r="Y136" s="74"/>
      <c r="Z136" s="3"/>
    </row>
    <row r="137" spans="1:26" s="18" customFormat="1" ht="51" customHeight="1" x14ac:dyDescent="0.2">
      <c r="A137" s="100"/>
      <c r="B137" s="4" t="s">
        <v>204</v>
      </c>
      <c r="C137" s="36">
        <f t="shared" ref="C137:D141" si="80">C206+C145</f>
        <v>40713</v>
      </c>
      <c r="D137" s="56">
        <f t="shared" si="80"/>
        <v>13142</v>
      </c>
      <c r="E137" s="5"/>
      <c r="F137" s="36">
        <f t="shared" ref="F137:G141" si="81">F206+F145</f>
        <v>56120</v>
      </c>
      <c r="G137" s="56">
        <f t="shared" si="81"/>
        <v>18790</v>
      </c>
      <c r="H137" s="5"/>
      <c r="I137" s="36">
        <f t="shared" ref="I137:J141" si="82">I206+I145</f>
        <v>53822</v>
      </c>
      <c r="J137" s="56">
        <f t="shared" si="82"/>
        <v>17374</v>
      </c>
      <c r="K137" s="5"/>
      <c r="L137" s="36">
        <f>I137+F137+C137</f>
        <v>150655</v>
      </c>
      <c r="M137" s="56">
        <f>J137+G137+D137</f>
        <v>49306</v>
      </c>
      <c r="N137" s="56"/>
      <c r="O137" s="92">
        <v>13</v>
      </c>
      <c r="P137" s="4" t="s">
        <v>204</v>
      </c>
      <c r="Q137" s="36">
        <f t="shared" ref="Q137:R141" si="83">Q206+Q145</f>
        <v>52337</v>
      </c>
      <c r="R137" s="36">
        <f t="shared" si="83"/>
        <v>17020</v>
      </c>
      <c r="S137" s="5"/>
      <c r="T137" s="36">
        <f t="shared" ref="T137:U141" si="84">T206+T145</f>
        <v>37159</v>
      </c>
      <c r="U137" s="36">
        <f t="shared" si="84"/>
        <v>14451</v>
      </c>
      <c r="V137" s="5"/>
      <c r="W137" s="36">
        <f>Q137+T137</f>
        <v>89496</v>
      </c>
      <c r="X137" s="36">
        <f>R137+U137</f>
        <v>31471</v>
      </c>
      <c r="Y137" s="3"/>
      <c r="Z137" s="3"/>
    </row>
    <row r="138" spans="1:26" ht="41.25" customHeight="1" x14ac:dyDescent="0.2">
      <c r="A138" s="101"/>
      <c r="B138" s="6" t="s">
        <v>231</v>
      </c>
      <c r="C138" s="37">
        <f t="shared" si="80"/>
        <v>960</v>
      </c>
      <c r="D138" s="43">
        <f t="shared" si="80"/>
        <v>300</v>
      </c>
      <c r="E138" s="20"/>
      <c r="F138" s="37">
        <f t="shared" si="81"/>
        <v>5940</v>
      </c>
      <c r="G138" s="43">
        <f t="shared" si="81"/>
        <v>2700</v>
      </c>
      <c r="H138" s="20"/>
      <c r="I138" s="37">
        <f t="shared" si="82"/>
        <v>4160</v>
      </c>
      <c r="J138" s="43">
        <f t="shared" si="82"/>
        <v>1750</v>
      </c>
      <c r="K138" s="20"/>
      <c r="L138" s="37">
        <f t="shared" ref="L138:L141" si="85">I138+F138+C138</f>
        <v>11060</v>
      </c>
      <c r="M138" s="43">
        <f t="shared" ref="M138:M141" si="86">J138+G138+D138</f>
        <v>4750</v>
      </c>
      <c r="N138" s="43"/>
      <c r="O138" s="92"/>
      <c r="P138" s="6" t="s">
        <v>487</v>
      </c>
      <c r="Q138" s="37">
        <f t="shared" si="83"/>
        <v>2540</v>
      </c>
      <c r="R138" s="37">
        <f t="shared" si="83"/>
        <v>1630</v>
      </c>
      <c r="S138" s="20"/>
      <c r="T138" s="37">
        <f t="shared" si="84"/>
        <v>2550</v>
      </c>
      <c r="U138" s="37">
        <f t="shared" si="84"/>
        <v>1400</v>
      </c>
      <c r="V138" s="20"/>
      <c r="W138" s="37">
        <f t="shared" ref="W138:W141" si="87">Q138+T138</f>
        <v>5090</v>
      </c>
      <c r="X138" s="37">
        <f t="shared" ref="X138:X141" si="88">R138+U138</f>
        <v>3030</v>
      </c>
    </row>
    <row r="139" spans="1:26" ht="41.25" customHeight="1" x14ac:dyDescent="0.2">
      <c r="A139" s="101"/>
      <c r="B139" s="6" t="s">
        <v>3</v>
      </c>
      <c r="C139" s="37">
        <f t="shared" si="80"/>
        <v>29660</v>
      </c>
      <c r="D139" s="43">
        <f t="shared" si="80"/>
        <v>9150</v>
      </c>
      <c r="E139" s="20"/>
      <c r="F139" s="37">
        <f t="shared" si="81"/>
        <v>39860</v>
      </c>
      <c r="G139" s="43">
        <f t="shared" si="81"/>
        <v>12230</v>
      </c>
      <c r="H139" s="20"/>
      <c r="I139" s="37">
        <f t="shared" si="82"/>
        <v>39696</v>
      </c>
      <c r="J139" s="43">
        <f t="shared" si="82"/>
        <v>12210</v>
      </c>
      <c r="K139" s="20"/>
      <c r="L139" s="37">
        <f t="shared" si="85"/>
        <v>109216</v>
      </c>
      <c r="M139" s="43">
        <f t="shared" si="86"/>
        <v>33590</v>
      </c>
      <c r="N139" s="43"/>
      <c r="O139" s="92"/>
      <c r="P139" s="6" t="s">
        <v>3</v>
      </c>
      <c r="Q139" s="37">
        <f t="shared" si="83"/>
        <v>40920</v>
      </c>
      <c r="R139" s="37">
        <f t="shared" si="83"/>
        <v>11750</v>
      </c>
      <c r="S139" s="20"/>
      <c r="T139" s="37">
        <f t="shared" si="84"/>
        <v>25690</v>
      </c>
      <c r="U139" s="37">
        <f t="shared" si="84"/>
        <v>9300</v>
      </c>
      <c r="V139" s="20"/>
      <c r="W139" s="37">
        <f t="shared" si="87"/>
        <v>66610</v>
      </c>
      <c r="X139" s="37">
        <f t="shared" si="88"/>
        <v>21050</v>
      </c>
    </row>
    <row r="140" spans="1:26" ht="41.25" customHeight="1" x14ac:dyDescent="0.2">
      <c r="A140" s="101"/>
      <c r="B140" s="6" t="s">
        <v>1</v>
      </c>
      <c r="C140" s="37">
        <f t="shared" si="80"/>
        <v>9172</v>
      </c>
      <c r="D140" s="43">
        <f t="shared" si="80"/>
        <v>2939</v>
      </c>
      <c r="E140" s="20"/>
      <c r="F140" s="37">
        <f t="shared" si="81"/>
        <v>8960</v>
      </c>
      <c r="G140" s="43">
        <f t="shared" si="81"/>
        <v>2919</v>
      </c>
      <c r="H140" s="20"/>
      <c r="I140" s="37">
        <f t="shared" si="82"/>
        <v>8987</v>
      </c>
      <c r="J140" s="43">
        <f t="shared" si="82"/>
        <v>2621</v>
      </c>
      <c r="K140" s="20"/>
      <c r="L140" s="37">
        <f t="shared" si="85"/>
        <v>27119</v>
      </c>
      <c r="M140" s="43">
        <f t="shared" si="86"/>
        <v>8479</v>
      </c>
      <c r="N140" s="43"/>
      <c r="O140" s="92"/>
      <c r="P140" s="6" t="s">
        <v>1</v>
      </c>
      <c r="Q140" s="37">
        <f t="shared" si="83"/>
        <v>8205</v>
      </c>
      <c r="R140" s="37">
        <f t="shared" si="83"/>
        <v>2803</v>
      </c>
      <c r="S140" s="20"/>
      <c r="T140" s="37">
        <f t="shared" si="84"/>
        <v>8231</v>
      </c>
      <c r="U140" s="37">
        <f t="shared" si="84"/>
        <v>2876</v>
      </c>
      <c r="V140" s="20"/>
      <c r="W140" s="37">
        <f t="shared" si="87"/>
        <v>16436</v>
      </c>
      <c r="X140" s="37">
        <f t="shared" si="88"/>
        <v>5679</v>
      </c>
      <c r="Y140" s="11"/>
      <c r="Z140" s="11"/>
    </row>
    <row r="141" spans="1:26" ht="41.25" customHeight="1" x14ac:dyDescent="0.2">
      <c r="A141" s="102"/>
      <c r="B141" s="6" t="s">
        <v>2</v>
      </c>
      <c r="C141" s="37">
        <f t="shared" si="80"/>
        <v>921</v>
      </c>
      <c r="D141" s="43">
        <f t="shared" si="80"/>
        <v>753</v>
      </c>
      <c r="E141" s="20"/>
      <c r="F141" s="37">
        <f t="shared" si="81"/>
        <v>900</v>
      </c>
      <c r="G141" s="43">
        <f t="shared" si="81"/>
        <v>741</v>
      </c>
      <c r="H141" s="20"/>
      <c r="I141" s="37">
        <f t="shared" si="82"/>
        <v>979</v>
      </c>
      <c r="J141" s="43">
        <f t="shared" si="82"/>
        <v>793</v>
      </c>
      <c r="K141" s="20"/>
      <c r="L141" s="37">
        <f t="shared" si="85"/>
        <v>2800</v>
      </c>
      <c r="M141" s="43">
        <f t="shared" si="86"/>
        <v>2287</v>
      </c>
      <c r="N141" s="43"/>
      <c r="O141" s="92"/>
      <c r="P141" s="6" t="s">
        <v>2</v>
      </c>
      <c r="Q141" s="37">
        <f t="shared" si="83"/>
        <v>672</v>
      </c>
      <c r="R141" s="37">
        <f t="shared" si="83"/>
        <v>837</v>
      </c>
      <c r="S141" s="20"/>
      <c r="T141" s="37">
        <f t="shared" si="84"/>
        <v>688</v>
      </c>
      <c r="U141" s="37">
        <f t="shared" si="84"/>
        <v>875</v>
      </c>
      <c r="V141" s="20"/>
      <c r="W141" s="37">
        <f t="shared" si="87"/>
        <v>1360</v>
      </c>
      <c r="X141" s="37">
        <f t="shared" si="88"/>
        <v>1712</v>
      </c>
      <c r="Y141" s="11"/>
      <c r="Z141" s="11"/>
    </row>
    <row r="142" spans="1:26" s="48" customFormat="1" ht="37.5" hidden="1" customHeight="1" x14ac:dyDescent="0.2">
      <c r="A142" s="95" t="s">
        <v>295</v>
      </c>
      <c r="B142" s="95" t="s">
        <v>0</v>
      </c>
      <c r="C142" s="108" t="s">
        <v>229</v>
      </c>
      <c r="D142" s="109"/>
      <c r="E142" s="109"/>
      <c r="F142" s="109"/>
      <c r="G142" s="109"/>
      <c r="H142" s="109"/>
      <c r="I142" s="109"/>
      <c r="J142" s="109"/>
      <c r="K142" s="109"/>
      <c r="L142" s="109"/>
      <c r="M142" s="110"/>
      <c r="N142" s="68"/>
      <c r="O142" s="95"/>
      <c r="P142" s="95" t="s">
        <v>0</v>
      </c>
      <c r="Q142" s="108" t="s">
        <v>212</v>
      </c>
      <c r="R142" s="109"/>
      <c r="S142" s="109"/>
      <c r="T142" s="109"/>
      <c r="U142" s="109"/>
      <c r="V142" s="109"/>
      <c r="W142" s="109"/>
      <c r="X142" s="109"/>
      <c r="Y142" s="11"/>
      <c r="Z142" s="11"/>
    </row>
    <row r="143" spans="1:26" s="49" customFormat="1" ht="39.75" hidden="1" customHeight="1" x14ac:dyDescent="0.2">
      <c r="A143" s="96"/>
      <c r="B143" s="96"/>
      <c r="C143" s="90" t="s">
        <v>234</v>
      </c>
      <c r="D143" s="98"/>
      <c r="E143" s="91"/>
      <c r="F143" s="90" t="s">
        <v>235</v>
      </c>
      <c r="G143" s="98"/>
      <c r="H143" s="91"/>
      <c r="I143" s="90" t="s">
        <v>236</v>
      </c>
      <c r="J143" s="98"/>
      <c r="K143" s="91"/>
      <c r="L143" s="90" t="s">
        <v>228</v>
      </c>
      <c r="M143" s="98"/>
      <c r="N143" s="69"/>
      <c r="O143" s="96"/>
      <c r="P143" s="96"/>
      <c r="Q143" s="90" t="s">
        <v>8</v>
      </c>
      <c r="R143" s="98"/>
      <c r="S143" s="91"/>
      <c r="T143" s="90" t="s">
        <v>7</v>
      </c>
      <c r="U143" s="98"/>
      <c r="V143" s="91"/>
      <c r="W143" s="90" t="s">
        <v>227</v>
      </c>
      <c r="X143" s="91"/>
      <c r="Y143" s="11"/>
      <c r="Z143" s="11"/>
    </row>
    <row r="144" spans="1:26" s="48" customFormat="1" ht="66" hidden="1" customHeight="1" x14ac:dyDescent="0.2">
      <c r="A144" s="97"/>
      <c r="B144" s="97"/>
      <c r="C144" s="65" t="s">
        <v>237</v>
      </c>
      <c r="D144" s="10" t="s">
        <v>238</v>
      </c>
      <c r="E144" s="24" t="s">
        <v>10</v>
      </c>
      <c r="F144" s="65" t="s">
        <v>237</v>
      </c>
      <c r="G144" s="10" t="s">
        <v>238</v>
      </c>
      <c r="H144" s="24" t="s">
        <v>10</v>
      </c>
      <c r="I144" s="65" t="s">
        <v>237</v>
      </c>
      <c r="J144" s="10" t="s">
        <v>238</v>
      </c>
      <c r="K144" s="24" t="s">
        <v>10</v>
      </c>
      <c r="L144" s="65" t="s">
        <v>237</v>
      </c>
      <c r="M144" s="10" t="s">
        <v>239</v>
      </c>
      <c r="N144" s="70"/>
      <c r="O144" s="97"/>
      <c r="P144" s="97"/>
      <c r="Q144" s="22" t="s">
        <v>9</v>
      </c>
      <c r="R144" s="10" t="s">
        <v>6</v>
      </c>
      <c r="S144" s="24" t="s">
        <v>10</v>
      </c>
      <c r="T144" s="22" t="s">
        <v>9</v>
      </c>
      <c r="U144" s="10" t="s">
        <v>6</v>
      </c>
      <c r="V144" s="24" t="s">
        <v>10</v>
      </c>
      <c r="W144" s="22" t="s">
        <v>9</v>
      </c>
      <c r="X144" s="10" t="s">
        <v>6</v>
      </c>
      <c r="Y144" s="11"/>
      <c r="Z144" s="11"/>
    </row>
    <row r="145" spans="1:26" s="18" customFormat="1" ht="51" customHeight="1" x14ac:dyDescent="0.2">
      <c r="A145" s="100"/>
      <c r="B145" s="4" t="s">
        <v>203</v>
      </c>
      <c r="C145" s="36">
        <f>C150+C155+C160+C165+C173+C178+C183+C188+C196+C201</f>
        <v>27063</v>
      </c>
      <c r="D145" s="56">
        <f>D150+D155+D160+D165+D173+D178+D183+D188+D196+D201</f>
        <v>9938</v>
      </c>
      <c r="E145" s="5"/>
      <c r="F145" s="36">
        <f>F150+F155+F160+F165+F173+F178+F183+F188+F196+F201</f>
        <v>30530</v>
      </c>
      <c r="G145" s="56">
        <f>G150+G155+G160+G165+G173+G178+G183+G188+G196+G201</f>
        <v>11681</v>
      </c>
      <c r="H145" s="5"/>
      <c r="I145" s="36">
        <f>I150+I155+I160+I165+I173+I178+I183+I188+I196+I201</f>
        <v>26845</v>
      </c>
      <c r="J145" s="56">
        <f>J150+J155+J160+J165+J173+J178+J183+J188+J196+J201</f>
        <v>9848</v>
      </c>
      <c r="K145" s="5"/>
      <c r="L145" s="36">
        <f>I145+F145+C145</f>
        <v>84438</v>
      </c>
      <c r="M145" s="56">
        <f>J145+G145+D145</f>
        <v>31467</v>
      </c>
      <c r="N145" s="56"/>
      <c r="O145" s="92"/>
      <c r="P145" s="4" t="s">
        <v>300</v>
      </c>
      <c r="Q145" s="36">
        <f t="shared" ref="Q145:R147" si="89">Q150+Q155+Q160+Q165+Q173+Q178+Q183+Q188+Q196+Q201</f>
        <v>25971</v>
      </c>
      <c r="R145" s="36">
        <f t="shared" si="89"/>
        <v>9642</v>
      </c>
      <c r="S145" s="5"/>
      <c r="T145" s="36">
        <f>T150+T155+T160+T165+T173+T178+T183+T188+T196+T201</f>
        <v>19243</v>
      </c>
      <c r="U145" s="36">
        <f>U150+U155+U160+U165+U173+U178+U183+U188+U196+U201</f>
        <v>8535</v>
      </c>
      <c r="V145" s="5"/>
      <c r="W145" s="36">
        <f>Q145+T145</f>
        <v>45214</v>
      </c>
      <c r="X145" s="36">
        <f>R145+U145</f>
        <v>18177</v>
      </c>
      <c r="Y145" s="11"/>
      <c r="Z145" s="11"/>
    </row>
    <row r="146" spans="1:26" ht="37.5" customHeight="1" x14ac:dyDescent="0.2">
      <c r="A146" s="101"/>
      <c r="B146" s="6" t="s">
        <v>231</v>
      </c>
      <c r="C146" s="37">
        <f t="shared" ref="C146:D148" si="90">C151+C156+C161+C166+C174+C179+C184+C189+C197+C203</f>
        <v>960</v>
      </c>
      <c r="D146" s="43">
        <f t="shared" si="90"/>
        <v>300</v>
      </c>
      <c r="E146" s="20"/>
      <c r="F146" s="37">
        <f t="shared" ref="F146:G148" si="91">F151+F156+F161+F166+F174+F179+F184+F189+F197+F203</f>
        <v>4300</v>
      </c>
      <c r="G146" s="43">
        <f t="shared" si="91"/>
        <v>1900</v>
      </c>
      <c r="H146" s="20"/>
      <c r="I146" s="37">
        <f t="shared" ref="I146:J148" si="92">I151+I156+I161+I166+I174+I179+I184+I189+I197+I203</f>
        <v>2440</v>
      </c>
      <c r="J146" s="43">
        <f t="shared" si="92"/>
        <v>950</v>
      </c>
      <c r="K146" s="20"/>
      <c r="L146" s="37">
        <f t="shared" ref="L146:L159" si="93">I146+F146+C146</f>
        <v>7700</v>
      </c>
      <c r="M146" s="43">
        <f t="shared" ref="M146:M159" si="94">J146+G146+D146</f>
        <v>3150</v>
      </c>
      <c r="N146" s="43"/>
      <c r="O146" s="92"/>
      <c r="P146" s="6" t="s">
        <v>487</v>
      </c>
      <c r="Q146" s="37">
        <f t="shared" si="89"/>
        <v>1340</v>
      </c>
      <c r="R146" s="37">
        <f t="shared" si="89"/>
        <v>830</v>
      </c>
      <c r="S146" s="20"/>
      <c r="T146" s="37">
        <f t="shared" ref="T146:U148" si="95">T151+T156+T161+T166+T174+T179+T184+T189+T197+T203</f>
        <v>1730</v>
      </c>
      <c r="U146" s="37">
        <f t="shared" si="95"/>
        <v>900</v>
      </c>
      <c r="V146" s="20"/>
      <c r="W146" s="37">
        <f t="shared" ref="W146:W149" si="96">Q146+T146</f>
        <v>3070</v>
      </c>
      <c r="X146" s="37">
        <f t="shared" ref="X146:X149" si="97">R146+U146</f>
        <v>1730</v>
      </c>
      <c r="Y146" s="11"/>
      <c r="Z146" s="11"/>
    </row>
    <row r="147" spans="1:26" ht="37.5" customHeight="1" x14ac:dyDescent="0.2">
      <c r="A147" s="101"/>
      <c r="B147" s="6" t="s">
        <v>3</v>
      </c>
      <c r="C147" s="37">
        <f t="shared" si="90"/>
        <v>22600</v>
      </c>
      <c r="D147" s="43">
        <f t="shared" si="90"/>
        <v>7050</v>
      </c>
      <c r="E147" s="20"/>
      <c r="F147" s="37">
        <f t="shared" si="91"/>
        <v>22420</v>
      </c>
      <c r="G147" s="43">
        <f t="shared" si="91"/>
        <v>6980</v>
      </c>
      <c r="H147" s="20"/>
      <c r="I147" s="37">
        <f t="shared" si="92"/>
        <v>20920</v>
      </c>
      <c r="J147" s="43">
        <f t="shared" si="92"/>
        <v>6530</v>
      </c>
      <c r="K147" s="20"/>
      <c r="L147" s="37">
        <f t="shared" si="93"/>
        <v>65940</v>
      </c>
      <c r="M147" s="43">
        <f t="shared" si="94"/>
        <v>20560</v>
      </c>
      <c r="N147" s="43"/>
      <c r="O147" s="92"/>
      <c r="P147" s="6" t="s">
        <v>3</v>
      </c>
      <c r="Q147" s="37">
        <f t="shared" si="89"/>
        <v>21320</v>
      </c>
      <c r="R147" s="37">
        <f t="shared" si="89"/>
        <v>6250</v>
      </c>
      <c r="S147" s="20"/>
      <c r="T147" s="37">
        <f t="shared" si="95"/>
        <v>14290</v>
      </c>
      <c r="U147" s="37">
        <f t="shared" si="95"/>
        <v>5050</v>
      </c>
      <c r="V147" s="20"/>
      <c r="W147" s="37">
        <f t="shared" si="96"/>
        <v>35610</v>
      </c>
      <c r="X147" s="37">
        <f t="shared" si="97"/>
        <v>11300</v>
      </c>
      <c r="Y147" s="11"/>
      <c r="Z147" s="11"/>
    </row>
    <row r="148" spans="1:26" ht="37.5" customHeight="1" x14ac:dyDescent="0.2">
      <c r="A148" s="101"/>
      <c r="B148" s="6" t="s">
        <v>1</v>
      </c>
      <c r="C148" s="37">
        <f t="shared" si="90"/>
        <v>3088</v>
      </c>
      <c r="D148" s="43">
        <f t="shared" si="90"/>
        <v>1950</v>
      </c>
      <c r="E148" s="20"/>
      <c r="F148" s="37">
        <f t="shared" si="91"/>
        <v>2966</v>
      </c>
      <c r="G148" s="43">
        <f t="shared" si="91"/>
        <v>1980</v>
      </c>
      <c r="H148" s="20"/>
      <c r="I148" s="37">
        <f t="shared" si="92"/>
        <v>3032</v>
      </c>
      <c r="J148" s="43">
        <f t="shared" si="92"/>
        <v>1695</v>
      </c>
      <c r="K148" s="20"/>
      <c r="L148" s="37">
        <f t="shared" si="93"/>
        <v>9086</v>
      </c>
      <c r="M148" s="43">
        <f t="shared" si="94"/>
        <v>5625</v>
      </c>
      <c r="N148" s="43"/>
      <c r="O148" s="92"/>
      <c r="P148" s="6" t="s">
        <v>1</v>
      </c>
      <c r="Q148" s="37">
        <f t="shared" ref="Q148:R148" si="98">Q153+Q158+Q163+Q168+Q176+Q181+Q186+Q191+Q199+Q205</f>
        <v>2835</v>
      </c>
      <c r="R148" s="37">
        <f t="shared" si="98"/>
        <v>1850</v>
      </c>
      <c r="S148" s="20"/>
      <c r="T148" s="37">
        <f t="shared" si="95"/>
        <v>2731</v>
      </c>
      <c r="U148" s="37">
        <f t="shared" si="95"/>
        <v>1840</v>
      </c>
      <c r="V148" s="20"/>
      <c r="W148" s="37">
        <f t="shared" si="96"/>
        <v>5566</v>
      </c>
      <c r="X148" s="37">
        <f t="shared" si="97"/>
        <v>3690</v>
      </c>
      <c r="Y148" s="11"/>
      <c r="Z148" s="11"/>
    </row>
    <row r="149" spans="1:26" ht="37.5" customHeight="1" x14ac:dyDescent="0.2">
      <c r="A149" s="102"/>
      <c r="B149" s="6" t="s">
        <v>2</v>
      </c>
      <c r="C149" s="37">
        <f>C154+C159+C164+C169+C177+C182+C187+C192+C200+C205</f>
        <v>415</v>
      </c>
      <c r="D149" s="43">
        <f>D154+D159+D164+D169+D177+D182+D187+D192+D200+D205</f>
        <v>638</v>
      </c>
      <c r="E149" s="20"/>
      <c r="F149" s="37">
        <f>F154+F159+F164+F169+F177+F182+F187+F192+F200+F205</f>
        <v>384</v>
      </c>
      <c r="G149" s="43">
        <f>G154+G159+G164+G169+G177+G182+G187+G192+G200+G205</f>
        <v>621</v>
      </c>
      <c r="H149" s="20"/>
      <c r="I149" s="37">
        <f>I154+I159+I164+I169+I177+I182+I187+I192+I200+I205</f>
        <v>453</v>
      </c>
      <c r="J149" s="43">
        <f>J154+J159+J164+J169+J177+J182+J187+J192+J200+J205</f>
        <v>673</v>
      </c>
      <c r="K149" s="20"/>
      <c r="L149" s="37">
        <f t="shared" si="93"/>
        <v>1252</v>
      </c>
      <c r="M149" s="43">
        <f t="shared" si="94"/>
        <v>1932</v>
      </c>
      <c r="N149" s="43"/>
      <c r="O149" s="92"/>
      <c r="P149" s="6" t="s">
        <v>2</v>
      </c>
      <c r="Q149" s="37">
        <f>Q154+Q159+Q164+Q169+Q177+Q182+Q187+Q192+Q200+Q205</f>
        <v>476</v>
      </c>
      <c r="R149" s="37">
        <f>R154+R159+R164+R169+R177+R182+R187+R192+R200+R205</f>
        <v>712</v>
      </c>
      <c r="S149" s="20"/>
      <c r="T149" s="37">
        <f>T154+T159+T164+T169+T177+T182+T187+T192+T200+T205</f>
        <v>492</v>
      </c>
      <c r="U149" s="37">
        <f>U154+U159+U164+U169+U177+U182+U187+U192+U200+U205</f>
        <v>745</v>
      </c>
      <c r="V149" s="20"/>
      <c r="W149" s="37">
        <f t="shared" si="96"/>
        <v>968</v>
      </c>
      <c r="X149" s="37">
        <f t="shared" si="97"/>
        <v>1457</v>
      </c>
      <c r="Y149" s="11"/>
      <c r="Z149" s="11"/>
    </row>
    <row r="150" spans="1:26" s="11" customFormat="1" ht="47.25" customHeight="1" x14ac:dyDescent="0.2">
      <c r="A150" s="87">
        <v>1</v>
      </c>
      <c r="B150" s="12" t="s">
        <v>291</v>
      </c>
      <c r="C150" s="40">
        <f>C151+C152+C153+C154</f>
        <v>9510</v>
      </c>
      <c r="D150" s="44">
        <f>D151+D152+D153+D154</f>
        <v>3450</v>
      </c>
      <c r="E150" s="24"/>
      <c r="F150" s="40">
        <f>F151+F152+F153+F154</f>
        <v>4390</v>
      </c>
      <c r="G150" s="44">
        <f>G151+G152+G153+G154</f>
        <v>1850</v>
      </c>
      <c r="H150" s="24"/>
      <c r="I150" s="40">
        <f>I151+I152+I153+I154</f>
        <v>4600</v>
      </c>
      <c r="J150" s="44">
        <f>J151+J152+J153+J154</f>
        <v>2040</v>
      </c>
      <c r="K150" s="24"/>
      <c r="L150" s="40">
        <f t="shared" si="93"/>
        <v>18500</v>
      </c>
      <c r="M150" s="44">
        <f t="shared" si="94"/>
        <v>7340</v>
      </c>
      <c r="N150" s="44"/>
      <c r="O150" s="99">
        <v>1</v>
      </c>
      <c r="P150" s="12" t="s">
        <v>291</v>
      </c>
      <c r="Q150" s="40">
        <f>Q151+Q152+Q153+Q154</f>
        <v>3350</v>
      </c>
      <c r="R150" s="44">
        <f>R151+R152+R153+R154</f>
        <v>1590</v>
      </c>
      <c r="S150" s="24"/>
      <c r="T150" s="40">
        <f>T151+T152+T153+T154</f>
        <v>3650</v>
      </c>
      <c r="U150" s="44">
        <f>U151+U152+U153+U154</f>
        <v>1690</v>
      </c>
      <c r="V150" s="20"/>
      <c r="W150" s="40">
        <f>Q150+T150</f>
        <v>7000</v>
      </c>
      <c r="X150" s="40">
        <f>R150+U150</f>
        <v>3280</v>
      </c>
    </row>
    <row r="151" spans="1:26" s="11" customFormat="1" ht="52.5" customHeight="1" x14ac:dyDescent="0.2">
      <c r="A151" s="88"/>
      <c r="B151" s="13" t="s">
        <v>231</v>
      </c>
      <c r="C151" s="37">
        <v>0</v>
      </c>
      <c r="D151" s="43">
        <v>0</v>
      </c>
      <c r="E151" s="20"/>
      <c r="F151" s="37">
        <v>0</v>
      </c>
      <c r="G151" s="43">
        <v>0</v>
      </c>
      <c r="H151" s="20"/>
      <c r="I151" s="37">
        <v>600</v>
      </c>
      <c r="J151" s="43">
        <v>300</v>
      </c>
      <c r="K151" s="20" t="s">
        <v>97</v>
      </c>
      <c r="L151" s="37">
        <f t="shared" si="93"/>
        <v>600</v>
      </c>
      <c r="M151" s="43">
        <f t="shared" si="94"/>
        <v>300</v>
      </c>
      <c r="N151" s="43"/>
      <c r="O151" s="99"/>
      <c r="P151" s="13" t="s">
        <v>487</v>
      </c>
      <c r="Q151" s="37">
        <v>0</v>
      </c>
      <c r="R151" s="43">
        <v>0</v>
      </c>
      <c r="S151" s="20"/>
      <c r="T151" s="37">
        <v>0</v>
      </c>
      <c r="U151" s="43">
        <v>0</v>
      </c>
      <c r="V151" s="20"/>
      <c r="W151" s="37">
        <f t="shared" ref="W151:W154" si="99">Q151+T151</f>
        <v>0</v>
      </c>
      <c r="X151" s="37">
        <f t="shared" ref="X151:X154" si="100">R151+U151</f>
        <v>0</v>
      </c>
    </row>
    <row r="152" spans="1:26" s="11" customFormat="1" ht="58.5" customHeight="1" x14ac:dyDescent="0.2">
      <c r="A152" s="88"/>
      <c r="B152" s="13" t="s">
        <v>3</v>
      </c>
      <c r="C152" s="37">
        <v>8960</v>
      </c>
      <c r="D152" s="43">
        <v>2800</v>
      </c>
      <c r="E152" s="20" t="s">
        <v>91</v>
      </c>
      <c r="F152" s="37">
        <v>3840</v>
      </c>
      <c r="G152" s="43">
        <v>1200</v>
      </c>
      <c r="H152" s="20" t="s">
        <v>94</v>
      </c>
      <c r="I152" s="37">
        <v>3200</v>
      </c>
      <c r="J152" s="43">
        <v>1000</v>
      </c>
      <c r="K152" s="20" t="s">
        <v>98</v>
      </c>
      <c r="L152" s="37">
        <f t="shared" si="93"/>
        <v>16000</v>
      </c>
      <c r="M152" s="43">
        <f t="shared" si="94"/>
        <v>5000</v>
      </c>
      <c r="N152" s="43"/>
      <c r="O152" s="99"/>
      <c r="P152" s="13" t="s">
        <v>3</v>
      </c>
      <c r="Q152" s="37">
        <v>2700</v>
      </c>
      <c r="R152" s="43">
        <v>1000</v>
      </c>
      <c r="S152" s="20" t="s">
        <v>490</v>
      </c>
      <c r="T152" s="37">
        <v>2800</v>
      </c>
      <c r="U152" s="43">
        <v>1000</v>
      </c>
      <c r="V152" s="20" t="s">
        <v>495</v>
      </c>
      <c r="W152" s="37">
        <f t="shared" si="99"/>
        <v>5500</v>
      </c>
      <c r="X152" s="37">
        <f t="shared" si="100"/>
        <v>2000</v>
      </c>
    </row>
    <row r="153" spans="1:26" s="11" customFormat="1" ht="52.5" customHeight="1" x14ac:dyDescent="0.2">
      <c r="A153" s="88"/>
      <c r="B153" s="13" t="s">
        <v>1</v>
      </c>
      <c r="C153" s="37">
        <v>500</v>
      </c>
      <c r="D153" s="43">
        <v>600</v>
      </c>
      <c r="E153" s="20" t="s">
        <v>92</v>
      </c>
      <c r="F153" s="37">
        <v>500</v>
      </c>
      <c r="G153" s="43">
        <v>600</v>
      </c>
      <c r="H153" s="20" t="s">
        <v>95</v>
      </c>
      <c r="I153" s="37">
        <v>700</v>
      </c>
      <c r="J153" s="43">
        <v>650</v>
      </c>
      <c r="K153" s="20" t="s">
        <v>99</v>
      </c>
      <c r="L153" s="37">
        <f t="shared" si="93"/>
        <v>1700</v>
      </c>
      <c r="M153" s="43">
        <f t="shared" si="94"/>
        <v>1850</v>
      </c>
      <c r="N153" s="43"/>
      <c r="O153" s="99"/>
      <c r="P153" s="13" t="s">
        <v>1</v>
      </c>
      <c r="Q153" s="37">
        <v>500</v>
      </c>
      <c r="R153" s="43">
        <v>450</v>
      </c>
      <c r="S153" s="20" t="s">
        <v>491</v>
      </c>
      <c r="T153" s="37">
        <v>650</v>
      </c>
      <c r="U153" s="43">
        <v>500</v>
      </c>
      <c r="V153" s="20" t="s">
        <v>496</v>
      </c>
      <c r="W153" s="37">
        <f t="shared" si="99"/>
        <v>1150</v>
      </c>
      <c r="X153" s="37">
        <f t="shared" si="100"/>
        <v>950</v>
      </c>
    </row>
    <row r="154" spans="1:26" s="11" customFormat="1" ht="52.5" customHeight="1" x14ac:dyDescent="0.2">
      <c r="A154" s="89"/>
      <c r="B154" s="13" t="s">
        <v>2</v>
      </c>
      <c r="C154" s="37">
        <v>50</v>
      </c>
      <c r="D154" s="43">
        <v>50</v>
      </c>
      <c r="E154" s="20" t="s">
        <v>93</v>
      </c>
      <c r="F154" s="37">
        <v>50</v>
      </c>
      <c r="G154" s="43">
        <v>50</v>
      </c>
      <c r="H154" s="20" t="s">
        <v>96</v>
      </c>
      <c r="I154" s="37">
        <v>100</v>
      </c>
      <c r="J154" s="43">
        <v>90</v>
      </c>
      <c r="K154" s="20" t="s">
        <v>100</v>
      </c>
      <c r="L154" s="37">
        <f t="shared" si="93"/>
        <v>200</v>
      </c>
      <c r="M154" s="43">
        <f t="shared" si="94"/>
        <v>190</v>
      </c>
      <c r="N154" s="43"/>
      <c r="O154" s="99"/>
      <c r="P154" s="13" t="s">
        <v>2</v>
      </c>
      <c r="Q154" s="37">
        <v>150</v>
      </c>
      <c r="R154" s="43">
        <v>140</v>
      </c>
      <c r="S154" s="20" t="s">
        <v>492</v>
      </c>
      <c r="T154" s="37">
        <v>200</v>
      </c>
      <c r="U154" s="43">
        <v>190</v>
      </c>
      <c r="V154" s="20" t="s">
        <v>497</v>
      </c>
      <c r="W154" s="37">
        <f t="shared" si="99"/>
        <v>350</v>
      </c>
      <c r="X154" s="37">
        <f t="shared" si="100"/>
        <v>330</v>
      </c>
    </row>
    <row r="155" spans="1:26" s="11" customFormat="1" ht="47.25" customHeight="1" x14ac:dyDescent="0.2">
      <c r="A155" s="87">
        <v>2</v>
      </c>
      <c r="B155" s="12" t="s">
        <v>255</v>
      </c>
      <c r="C155" s="40">
        <f>C156+C157+C158+C159</f>
        <v>996</v>
      </c>
      <c r="D155" s="44">
        <f>D156+D157+D158+D159</f>
        <v>320</v>
      </c>
      <c r="E155" s="24"/>
      <c r="F155" s="40">
        <f>F156+F157+F158+F159</f>
        <v>1560</v>
      </c>
      <c r="G155" s="44">
        <f>G156+G157+G158+G159</f>
        <v>600</v>
      </c>
      <c r="H155" s="24"/>
      <c r="I155" s="40">
        <f>I156+I157+I158+I159</f>
        <v>676</v>
      </c>
      <c r="J155" s="44">
        <f>J156+J157+J158+J159</f>
        <v>220</v>
      </c>
      <c r="K155" s="24"/>
      <c r="L155" s="40">
        <f t="shared" si="93"/>
        <v>3232</v>
      </c>
      <c r="M155" s="44">
        <f t="shared" si="94"/>
        <v>1140</v>
      </c>
      <c r="N155" s="44"/>
      <c r="O155" s="99">
        <v>2</v>
      </c>
      <c r="P155" s="12" t="s">
        <v>255</v>
      </c>
      <c r="Q155" s="40">
        <f>Q156+Q157+Q158+Q159</f>
        <v>1750</v>
      </c>
      <c r="R155" s="44">
        <f>R156+R157+R158+R159</f>
        <v>630</v>
      </c>
      <c r="S155" s="24"/>
      <c r="T155" s="40">
        <f>T156+T157+T158+T159</f>
        <v>536</v>
      </c>
      <c r="U155" s="44">
        <f>U156+U157+U158+U159</f>
        <v>320</v>
      </c>
      <c r="V155" s="20"/>
      <c r="W155" s="40">
        <f>Q155+T155</f>
        <v>2286</v>
      </c>
      <c r="X155" s="40">
        <f>R155+U155</f>
        <v>950</v>
      </c>
    </row>
    <row r="156" spans="1:26" s="11" customFormat="1" ht="51" customHeight="1" x14ac:dyDescent="0.2">
      <c r="A156" s="88"/>
      <c r="B156" s="13" t="s">
        <v>231</v>
      </c>
      <c r="C156" s="37">
        <v>0</v>
      </c>
      <c r="D156" s="43">
        <v>0</v>
      </c>
      <c r="E156" s="20"/>
      <c r="F156" s="37">
        <v>600</v>
      </c>
      <c r="G156" s="43">
        <v>300</v>
      </c>
      <c r="H156" s="20" t="s">
        <v>103</v>
      </c>
      <c r="I156" s="37">
        <v>0</v>
      </c>
      <c r="J156" s="43">
        <v>0</v>
      </c>
      <c r="K156" s="20"/>
      <c r="L156" s="37">
        <f t="shared" si="93"/>
        <v>600</v>
      </c>
      <c r="M156" s="43">
        <f t="shared" si="94"/>
        <v>300</v>
      </c>
      <c r="N156" s="43"/>
      <c r="O156" s="99"/>
      <c r="P156" s="13" t="s">
        <v>487</v>
      </c>
      <c r="Q156" s="37">
        <v>600</v>
      </c>
      <c r="R156" s="43">
        <v>380</v>
      </c>
      <c r="S156" s="20" t="s">
        <v>493</v>
      </c>
      <c r="T156" s="37">
        <v>0</v>
      </c>
      <c r="U156" s="43">
        <v>0</v>
      </c>
      <c r="V156" s="20"/>
      <c r="W156" s="37">
        <f t="shared" ref="W156:W159" si="101">Q156+T156</f>
        <v>600</v>
      </c>
      <c r="X156" s="37">
        <f t="shared" ref="X156:X159" si="102">R156+U156</f>
        <v>380</v>
      </c>
    </row>
    <row r="157" spans="1:26" s="11" customFormat="1" ht="68.25" customHeight="1" x14ac:dyDescent="0.2">
      <c r="A157" s="88"/>
      <c r="B157" s="13" t="s">
        <v>3</v>
      </c>
      <c r="C157" s="37">
        <v>960</v>
      </c>
      <c r="D157" s="43">
        <v>300</v>
      </c>
      <c r="E157" s="20" t="s">
        <v>101</v>
      </c>
      <c r="F157" s="37">
        <v>960</v>
      </c>
      <c r="G157" s="43">
        <v>300</v>
      </c>
      <c r="H157" s="20" t="s">
        <v>104</v>
      </c>
      <c r="I157" s="37">
        <v>640</v>
      </c>
      <c r="J157" s="43">
        <v>200</v>
      </c>
      <c r="K157" s="20" t="s">
        <v>105</v>
      </c>
      <c r="L157" s="37">
        <f t="shared" si="93"/>
        <v>2560</v>
      </c>
      <c r="M157" s="43">
        <f t="shared" si="94"/>
        <v>800</v>
      </c>
      <c r="N157" s="43"/>
      <c r="O157" s="99"/>
      <c r="P157" s="13" t="s">
        <v>3</v>
      </c>
      <c r="Q157" s="37">
        <v>950</v>
      </c>
      <c r="R157" s="43">
        <v>150</v>
      </c>
      <c r="S157" s="20" t="s">
        <v>494</v>
      </c>
      <c r="T157" s="37">
        <v>500</v>
      </c>
      <c r="U157" s="43">
        <v>300</v>
      </c>
      <c r="V157" s="20" t="s">
        <v>498</v>
      </c>
      <c r="W157" s="37">
        <f t="shared" si="101"/>
        <v>1450</v>
      </c>
      <c r="X157" s="37">
        <f t="shared" si="102"/>
        <v>450</v>
      </c>
    </row>
    <row r="158" spans="1:26" s="11" customFormat="1" ht="68.25" customHeight="1" x14ac:dyDescent="0.2">
      <c r="A158" s="88"/>
      <c r="B158" s="13" t="s">
        <v>1</v>
      </c>
      <c r="C158" s="37">
        <v>36</v>
      </c>
      <c r="D158" s="43">
        <v>20</v>
      </c>
      <c r="E158" s="20" t="s">
        <v>102</v>
      </c>
      <c r="F158" s="37">
        <v>0</v>
      </c>
      <c r="G158" s="43">
        <v>0</v>
      </c>
      <c r="H158" s="20"/>
      <c r="I158" s="37">
        <v>36</v>
      </c>
      <c r="J158" s="43">
        <v>20</v>
      </c>
      <c r="K158" s="20" t="s">
        <v>106</v>
      </c>
      <c r="L158" s="37">
        <f t="shared" si="93"/>
        <v>72</v>
      </c>
      <c r="M158" s="43">
        <f t="shared" si="94"/>
        <v>40</v>
      </c>
      <c r="N158" s="43"/>
      <c r="O158" s="99"/>
      <c r="P158" s="13" t="s">
        <v>1</v>
      </c>
      <c r="Q158" s="37">
        <v>200</v>
      </c>
      <c r="R158" s="43">
        <v>100</v>
      </c>
      <c r="S158" s="20"/>
      <c r="T158" s="37">
        <v>36</v>
      </c>
      <c r="U158" s="43">
        <v>20</v>
      </c>
      <c r="V158" s="20" t="s">
        <v>499</v>
      </c>
      <c r="W158" s="37">
        <f t="shared" si="101"/>
        <v>236</v>
      </c>
      <c r="X158" s="37">
        <f t="shared" si="102"/>
        <v>120</v>
      </c>
    </row>
    <row r="159" spans="1:26" s="11" customFormat="1" ht="51" customHeight="1" x14ac:dyDescent="0.2">
      <c r="A159" s="89"/>
      <c r="B159" s="13" t="s">
        <v>2</v>
      </c>
      <c r="C159" s="37">
        <v>0</v>
      </c>
      <c r="D159" s="43">
        <v>0</v>
      </c>
      <c r="E159" s="20"/>
      <c r="F159" s="37">
        <v>0</v>
      </c>
      <c r="G159" s="43">
        <v>0</v>
      </c>
      <c r="H159" s="20"/>
      <c r="I159" s="37">
        <v>0</v>
      </c>
      <c r="J159" s="43">
        <v>0</v>
      </c>
      <c r="K159" s="20"/>
      <c r="L159" s="37">
        <f t="shared" si="93"/>
        <v>0</v>
      </c>
      <c r="M159" s="43">
        <f t="shared" si="94"/>
        <v>0</v>
      </c>
      <c r="N159" s="43"/>
      <c r="O159" s="99"/>
      <c r="P159" s="13" t="s">
        <v>2</v>
      </c>
      <c r="Q159" s="37">
        <v>0</v>
      </c>
      <c r="R159" s="43">
        <v>0</v>
      </c>
      <c r="S159" s="20"/>
      <c r="T159" s="37">
        <v>0</v>
      </c>
      <c r="U159" s="43">
        <v>0</v>
      </c>
      <c r="V159" s="24"/>
      <c r="W159" s="37">
        <f t="shared" si="101"/>
        <v>0</v>
      </c>
      <c r="X159" s="37">
        <f t="shared" si="102"/>
        <v>0</v>
      </c>
    </row>
    <row r="160" spans="1:26" s="11" customFormat="1" ht="47.25" customHeight="1" x14ac:dyDescent="0.2">
      <c r="A160" s="87">
        <v>3</v>
      </c>
      <c r="B160" s="12" t="s">
        <v>256</v>
      </c>
      <c r="C160" s="40">
        <f>C161+C162+C163+C164</f>
        <v>6850</v>
      </c>
      <c r="D160" s="44">
        <f>D161+D162+D163+D164</f>
        <v>2460</v>
      </c>
      <c r="E160" s="24"/>
      <c r="F160" s="40">
        <f>F161+F162+F163+F164</f>
        <v>6950</v>
      </c>
      <c r="G160" s="44">
        <f>G161+G162+G163+G164</f>
        <v>2470</v>
      </c>
      <c r="H160" s="24"/>
      <c r="I160" s="40">
        <f>I161+I162+I163+I164</f>
        <v>6950</v>
      </c>
      <c r="J160" s="44">
        <f>J161+J162+J163+J164</f>
        <v>2470</v>
      </c>
      <c r="K160" s="24"/>
      <c r="L160" s="40">
        <f t="shared" ref="L160:L182" si="103">I160+F160+C160</f>
        <v>20750</v>
      </c>
      <c r="M160" s="44">
        <f t="shared" ref="M160:M182" si="104">J160+G160+D160</f>
        <v>7400</v>
      </c>
      <c r="N160" s="44"/>
      <c r="O160" s="99">
        <v>3</v>
      </c>
      <c r="P160" s="12" t="s">
        <v>256</v>
      </c>
      <c r="Q160" s="40">
        <f>Q161+Q162+Q163+Q164</f>
        <v>4530</v>
      </c>
      <c r="R160" s="44">
        <f>R161+R162+R163+R164</f>
        <v>1770</v>
      </c>
      <c r="S160" s="24"/>
      <c r="T160" s="40">
        <f>T161+T162+T163+T164</f>
        <v>3300</v>
      </c>
      <c r="U160" s="44">
        <f>U161+U162+U163+U164</f>
        <v>1470</v>
      </c>
      <c r="V160" s="20"/>
      <c r="W160" s="40">
        <f>Q160+T160</f>
        <v>7830</v>
      </c>
      <c r="X160" s="40">
        <f>R160+U160</f>
        <v>3240</v>
      </c>
      <c r="Y160" s="48"/>
      <c r="Z160" s="48"/>
    </row>
    <row r="161" spans="1:26" s="11" customFormat="1" ht="51" customHeight="1" x14ac:dyDescent="0.2">
      <c r="A161" s="88"/>
      <c r="B161" s="13" t="s">
        <v>231</v>
      </c>
      <c r="C161" s="37">
        <v>0</v>
      </c>
      <c r="D161" s="43">
        <v>0</v>
      </c>
      <c r="E161" s="20"/>
      <c r="F161" s="37">
        <v>0</v>
      </c>
      <c r="G161" s="43">
        <v>0</v>
      </c>
      <c r="H161" s="20"/>
      <c r="I161" s="37">
        <v>0</v>
      </c>
      <c r="J161" s="43">
        <v>0</v>
      </c>
      <c r="K161" s="20"/>
      <c r="L161" s="37">
        <f t="shared" si="103"/>
        <v>0</v>
      </c>
      <c r="M161" s="43">
        <f t="shared" si="104"/>
        <v>0</v>
      </c>
      <c r="N161" s="43"/>
      <c r="O161" s="99"/>
      <c r="P161" s="13" t="s">
        <v>487</v>
      </c>
      <c r="Q161" s="37">
        <v>0</v>
      </c>
      <c r="R161" s="37">
        <v>0</v>
      </c>
      <c r="S161" s="20"/>
      <c r="T161" s="37">
        <v>0</v>
      </c>
      <c r="U161" s="37">
        <v>0</v>
      </c>
      <c r="V161" s="20"/>
      <c r="W161" s="37">
        <f t="shared" ref="W161:W164" si="105">Q161+T161</f>
        <v>0</v>
      </c>
      <c r="X161" s="37">
        <f t="shared" ref="X161:X164" si="106">R161+U161</f>
        <v>0</v>
      </c>
      <c r="Y161" s="49"/>
      <c r="Z161" s="49"/>
    </row>
    <row r="162" spans="1:26" s="11" customFormat="1" ht="79.5" customHeight="1" x14ac:dyDescent="0.2">
      <c r="A162" s="88"/>
      <c r="B162" s="13" t="s">
        <v>3</v>
      </c>
      <c r="C162" s="37">
        <v>6400</v>
      </c>
      <c r="D162" s="43">
        <v>2000</v>
      </c>
      <c r="E162" s="20" t="s">
        <v>107</v>
      </c>
      <c r="F162" s="37">
        <v>6400</v>
      </c>
      <c r="G162" s="43">
        <v>2000</v>
      </c>
      <c r="H162" s="20" t="s">
        <v>110</v>
      </c>
      <c r="I162" s="37">
        <v>6400</v>
      </c>
      <c r="J162" s="43">
        <v>2000</v>
      </c>
      <c r="K162" s="20" t="s">
        <v>113</v>
      </c>
      <c r="L162" s="37">
        <f t="shared" si="103"/>
        <v>19200</v>
      </c>
      <c r="M162" s="43">
        <f t="shared" si="104"/>
        <v>6000</v>
      </c>
      <c r="N162" s="43"/>
      <c r="O162" s="99"/>
      <c r="P162" s="13" t="s">
        <v>3</v>
      </c>
      <c r="Q162" s="37">
        <v>4100</v>
      </c>
      <c r="R162" s="43">
        <v>1300</v>
      </c>
      <c r="S162" s="20" t="s">
        <v>500</v>
      </c>
      <c r="T162" s="37">
        <v>2800</v>
      </c>
      <c r="U162" s="43">
        <v>1000</v>
      </c>
      <c r="V162" s="20" t="s">
        <v>502</v>
      </c>
      <c r="W162" s="37">
        <f t="shared" si="105"/>
        <v>6900</v>
      </c>
      <c r="X162" s="37">
        <f t="shared" si="106"/>
        <v>2300</v>
      </c>
      <c r="Y162" s="48"/>
      <c r="Z162" s="48"/>
    </row>
    <row r="163" spans="1:26" s="11" customFormat="1" ht="79.5" customHeight="1" x14ac:dyDescent="0.2">
      <c r="A163" s="88"/>
      <c r="B163" s="13" t="s">
        <v>1</v>
      </c>
      <c r="C163" s="37">
        <v>400</v>
      </c>
      <c r="D163" s="43">
        <v>60</v>
      </c>
      <c r="E163" s="20" t="s">
        <v>108</v>
      </c>
      <c r="F163" s="37">
        <v>500</v>
      </c>
      <c r="G163" s="43">
        <v>70</v>
      </c>
      <c r="H163" s="20" t="s">
        <v>111</v>
      </c>
      <c r="I163" s="37">
        <v>500</v>
      </c>
      <c r="J163" s="43">
        <v>70</v>
      </c>
      <c r="K163" s="20" t="s">
        <v>114</v>
      </c>
      <c r="L163" s="37">
        <f t="shared" si="103"/>
        <v>1400</v>
      </c>
      <c r="M163" s="43">
        <f t="shared" si="104"/>
        <v>200</v>
      </c>
      <c r="N163" s="43"/>
      <c r="O163" s="99"/>
      <c r="P163" s="13" t="s">
        <v>1</v>
      </c>
      <c r="Q163" s="37">
        <v>380</v>
      </c>
      <c r="R163" s="43">
        <v>70</v>
      </c>
      <c r="S163" s="20" t="s">
        <v>501</v>
      </c>
      <c r="T163" s="37">
        <v>450</v>
      </c>
      <c r="U163" s="43">
        <v>70</v>
      </c>
      <c r="V163" s="20" t="s">
        <v>503</v>
      </c>
      <c r="W163" s="37">
        <f t="shared" si="105"/>
        <v>830</v>
      </c>
      <c r="X163" s="37">
        <f t="shared" si="106"/>
        <v>140</v>
      </c>
    </row>
    <row r="164" spans="1:26" s="11" customFormat="1" ht="79.5" customHeight="1" x14ac:dyDescent="0.2">
      <c r="A164" s="89"/>
      <c r="B164" s="13" t="s">
        <v>2</v>
      </c>
      <c r="C164" s="37">
        <v>50</v>
      </c>
      <c r="D164" s="43">
        <v>400</v>
      </c>
      <c r="E164" s="20" t="s">
        <v>109</v>
      </c>
      <c r="F164" s="37">
        <v>50</v>
      </c>
      <c r="G164" s="43">
        <v>400</v>
      </c>
      <c r="H164" s="20" t="s">
        <v>112</v>
      </c>
      <c r="I164" s="37">
        <v>50</v>
      </c>
      <c r="J164" s="43">
        <v>400</v>
      </c>
      <c r="K164" s="20" t="s">
        <v>115</v>
      </c>
      <c r="L164" s="37">
        <f t="shared" si="103"/>
        <v>150</v>
      </c>
      <c r="M164" s="43">
        <f t="shared" si="104"/>
        <v>1200</v>
      </c>
      <c r="N164" s="43"/>
      <c r="O164" s="99"/>
      <c r="P164" s="13" t="s">
        <v>2</v>
      </c>
      <c r="Q164" s="37">
        <v>50</v>
      </c>
      <c r="R164" s="43">
        <v>400</v>
      </c>
      <c r="S164" s="20" t="s">
        <v>504</v>
      </c>
      <c r="T164" s="37">
        <v>50</v>
      </c>
      <c r="U164" s="43">
        <v>400</v>
      </c>
      <c r="V164" s="20" t="s">
        <v>505</v>
      </c>
      <c r="W164" s="37">
        <f t="shared" si="105"/>
        <v>100</v>
      </c>
      <c r="X164" s="37">
        <f t="shared" si="106"/>
        <v>800</v>
      </c>
    </row>
    <row r="165" spans="1:26" s="11" customFormat="1" ht="47.25" customHeight="1" x14ac:dyDescent="0.2">
      <c r="A165" s="87">
        <v>4</v>
      </c>
      <c r="B165" s="12" t="s">
        <v>257</v>
      </c>
      <c r="C165" s="40">
        <f>C166+C167+C168+C169</f>
        <v>360</v>
      </c>
      <c r="D165" s="44">
        <f>D166+D167+D168+D169</f>
        <v>200</v>
      </c>
      <c r="E165" s="24"/>
      <c r="F165" s="40">
        <f>F166+F167+F168+F169</f>
        <v>2086</v>
      </c>
      <c r="G165" s="44">
        <f>G166+G167+G168+G169</f>
        <v>870</v>
      </c>
      <c r="H165" s="24"/>
      <c r="I165" s="40">
        <f>I166+I167+I168+I169</f>
        <v>306</v>
      </c>
      <c r="J165" s="44">
        <f>J166+J167+J168+J169</f>
        <v>170</v>
      </c>
      <c r="K165" s="24"/>
      <c r="L165" s="40">
        <f t="shared" si="103"/>
        <v>2752</v>
      </c>
      <c r="M165" s="44">
        <f t="shared" si="104"/>
        <v>1240</v>
      </c>
      <c r="N165" s="44"/>
      <c r="O165" s="99">
        <v>4</v>
      </c>
      <c r="P165" s="12" t="s">
        <v>257</v>
      </c>
      <c r="Q165" s="40">
        <f>Q166+Q167+Q168+Q169</f>
        <v>1724</v>
      </c>
      <c r="R165" s="44">
        <f>R166+R167+R168+R169</f>
        <v>600</v>
      </c>
      <c r="S165" s="24"/>
      <c r="T165" s="40">
        <f>T166+T167+T168+T169</f>
        <v>240</v>
      </c>
      <c r="U165" s="44">
        <f>U166+U167+U168+U169</f>
        <v>150</v>
      </c>
      <c r="V165" s="20"/>
      <c r="W165" s="40">
        <f>Q165+T165</f>
        <v>1964</v>
      </c>
      <c r="X165" s="40">
        <f>R165+U165</f>
        <v>750</v>
      </c>
    </row>
    <row r="166" spans="1:26" s="11" customFormat="1" ht="47.25" customHeight="1" x14ac:dyDescent="0.2">
      <c r="A166" s="88"/>
      <c r="B166" s="13" t="s">
        <v>231</v>
      </c>
      <c r="C166" s="37">
        <v>0</v>
      </c>
      <c r="D166" s="43">
        <v>0</v>
      </c>
      <c r="E166" s="20"/>
      <c r="F166" s="37">
        <v>820</v>
      </c>
      <c r="G166" s="43">
        <v>400</v>
      </c>
      <c r="H166" s="20" t="s">
        <v>118</v>
      </c>
      <c r="I166" s="37">
        <v>0</v>
      </c>
      <c r="J166" s="43">
        <v>0</v>
      </c>
      <c r="K166" s="20"/>
      <c r="L166" s="37">
        <f t="shared" si="103"/>
        <v>820</v>
      </c>
      <c r="M166" s="43">
        <f t="shared" si="104"/>
        <v>400</v>
      </c>
      <c r="N166" s="43"/>
      <c r="O166" s="99"/>
      <c r="P166" s="13" t="s">
        <v>487</v>
      </c>
      <c r="Q166" s="37">
        <v>0</v>
      </c>
      <c r="R166" s="37">
        <v>0</v>
      </c>
      <c r="S166" s="20"/>
      <c r="T166" s="37">
        <v>0</v>
      </c>
      <c r="U166" s="37">
        <v>0</v>
      </c>
      <c r="V166" s="20"/>
      <c r="W166" s="37">
        <f t="shared" ref="W166:W169" si="107">Q166+T166</f>
        <v>0</v>
      </c>
      <c r="X166" s="37">
        <f t="shared" ref="X166:X169" si="108">R166+U166</f>
        <v>0</v>
      </c>
    </row>
    <row r="167" spans="1:26" s="11" customFormat="1" ht="60" customHeight="1" x14ac:dyDescent="0.2">
      <c r="A167" s="88"/>
      <c r="B167" s="13" t="s">
        <v>3</v>
      </c>
      <c r="C167" s="37">
        <v>0</v>
      </c>
      <c r="D167" s="43">
        <v>0</v>
      </c>
      <c r="E167" s="20"/>
      <c r="F167" s="37">
        <v>960</v>
      </c>
      <c r="G167" s="43">
        <v>300</v>
      </c>
      <c r="H167" s="20" t="s">
        <v>119</v>
      </c>
      <c r="I167" s="37">
        <v>0</v>
      </c>
      <c r="J167" s="43">
        <v>0</v>
      </c>
      <c r="K167" s="20"/>
      <c r="L167" s="37">
        <f t="shared" si="103"/>
        <v>960</v>
      </c>
      <c r="M167" s="43">
        <f t="shared" si="104"/>
        <v>300</v>
      </c>
      <c r="N167" s="43"/>
      <c r="O167" s="99"/>
      <c r="P167" s="13" t="s">
        <v>3</v>
      </c>
      <c r="Q167" s="37">
        <v>1400</v>
      </c>
      <c r="R167" s="43">
        <v>420</v>
      </c>
      <c r="S167" s="20" t="s">
        <v>506</v>
      </c>
      <c r="T167" s="37">
        <v>0</v>
      </c>
      <c r="U167" s="37">
        <v>0</v>
      </c>
      <c r="V167" s="20"/>
      <c r="W167" s="37">
        <f t="shared" si="107"/>
        <v>1400</v>
      </c>
      <c r="X167" s="37">
        <f t="shared" si="108"/>
        <v>420</v>
      </c>
    </row>
    <row r="168" spans="1:26" s="11" customFormat="1" ht="60" customHeight="1" x14ac:dyDescent="0.2">
      <c r="A168" s="88"/>
      <c r="B168" s="13" t="s">
        <v>1</v>
      </c>
      <c r="C168" s="37">
        <v>180</v>
      </c>
      <c r="D168" s="43">
        <v>100</v>
      </c>
      <c r="E168" s="20" t="s">
        <v>116</v>
      </c>
      <c r="F168" s="37">
        <v>162</v>
      </c>
      <c r="G168" s="43">
        <v>90</v>
      </c>
      <c r="H168" s="20" t="s">
        <v>120</v>
      </c>
      <c r="I168" s="37">
        <v>144</v>
      </c>
      <c r="J168" s="43">
        <v>80</v>
      </c>
      <c r="K168" s="20" t="s">
        <v>118</v>
      </c>
      <c r="L168" s="37">
        <f t="shared" si="103"/>
        <v>486</v>
      </c>
      <c r="M168" s="43">
        <f t="shared" si="104"/>
        <v>270</v>
      </c>
      <c r="N168" s="43"/>
      <c r="O168" s="99"/>
      <c r="P168" s="13" t="s">
        <v>1</v>
      </c>
      <c r="Q168" s="37">
        <v>198</v>
      </c>
      <c r="R168" s="43">
        <v>110</v>
      </c>
      <c r="S168" s="20" t="s">
        <v>120</v>
      </c>
      <c r="T168" s="37">
        <v>150</v>
      </c>
      <c r="U168" s="43">
        <v>100</v>
      </c>
      <c r="V168" s="20" t="s">
        <v>116</v>
      </c>
      <c r="W168" s="37">
        <f t="shared" si="107"/>
        <v>348</v>
      </c>
      <c r="X168" s="37">
        <f t="shared" si="108"/>
        <v>210</v>
      </c>
    </row>
    <row r="169" spans="1:26" s="11" customFormat="1" ht="60" customHeight="1" x14ac:dyDescent="0.2">
      <c r="A169" s="89"/>
      <c r="B169" s="13" t="s">
        <v>2</v>
      </c>
      <c r="C169" s="37">
        <v>180</v>
      </c>
      <c r="D169" s="43">
        <v>100</v>
      </c>
      <c r="E169" s="20" t="s">
        <v>117</v>
      </c>
      <c r="F169" s="37">
        <v>144</v>
      </c>
      <c r="G169" s="43">
        <v>80</v>
      </c>
      <c r="H169" s="20" t="s">
        <v>116</v>
      </c>
      <c r="I169" s="37">
        <v>162</v>
      </c>
      <c r="J169" s="43">
        <v>90</v>
      </c>
      <c r="K169" s="20" t="s">
        <v>121</v>
      </c>
      <c r="L169" s="37">
        <f t="shared" si="103"/>
        <v>486</v>
      </c>
      <c r="M169" s="43">
        <f t="shared" si="104"/>
        <v>270</v>
      </c>
      <c r="N169" s="43"/>
      <c r="O169" s="99"/>
      <c r="P169" s="13" t="s">
        <v>2</v>
      </c>
      <c r="Q169" s="37">
        <v>126</v>
      </c>
      <c r="R169" s="43">
        <v>70</v>
      </c>
      <c r="S169" s="20" t="s">
        <v>118</v>
      </c>
      <c r="T169" s="37">
        <v>90</v>
      </c>
      <c r="U169" s="43">
        <v>50</v>
      </c>
      <c r="V169" s="20" t="s">
        <v>456</v>
      </c>
      <c r="W169" s="37">
        <f t="shared" si="107"/>
        <v>216</v>
      </c>
      <c r="X169" s="37">
        <f t="shared" si="108"/>
        <v>120</v>
      </c>
    </row>
    <row r="170" spans="1:26" s="48" customFormat="1" ht="56.25" hidden="1" customHeight="1" x14ac:dyDescent="0.2">
      <c r="A170" s="95" t="s">
        <v>295</v>
      </c>
      <c r="B170" s="95" t="s">
        <v>0</v>
      </c>
      <c r="C170" s="108" t="s">
        <v>229</v>
      </c>
      <c r="D170" s="109"/>
      <c r="E170" s="109"/>
      <c r="F170" s="109"/>
      <c r="G170" s="109"/>
      <c r="H170" s="109"/>
      <c r="I170" s="109"/>
      <c r="J170" s="109"/>
      <c r="K170" s="109"/>
      <c r="L170" s="109"/>
      <c r="M170" s="110"/>
      <c r="N170" s="68"/>
      <c r="O170" s="95"/>
      <c r="P170" s="95" t="s">
        <v>0</v>
      </c>
      <c r="Q170" s="108" t="s">
        <v>212</v>
      </c>
      <c r="R170" s="109"/>
      <c r="S170" s="109"/>
      <c r="T170" s="109"/>
      <c r="U170" s="109"/>
      <c r="V170" s="109"/>
      <c r="W170" s="109"/>
      <c r="X170" s="109"/>
      <c r="Y170" s="11"/>
      <c r="Z170" s="11"/>
    </row>
    <row r="171" spans="1:26" s="49" customFormat="1" ht="60" hidden="1" customHeight="1" x14ac:dyDescent="0.2">
      <c r="A171" s="96"/>
      <c r="B171" s="96"/>
      <c r="C171" s="90" t="s">
        <v>234</v>
      </c>
      <c r="D171" s="98"/>
      <c r="E171" s="91"/>
      <c r="F171" s="90" t="s">
        <v>235</v>
      </c>
      <c r="G171" s="98"/>
      <c r="H171" s="91"/>
      <c r="I171" s="90" t="s">
        <v>236</v>
      </c>
      <c r="J171" s="98"/>
      <c r="K171" s="91"/>
      <c r="L171" s="90" t="s">
        <v>228</v>
      </c>
      <c r="M171" s="98"/>
      <c r="N171" s="69"/>
      <c r="O171" s="96"/>
      <c r="P171" s="96"/>
      <c r="Q171" s="90" t="s">
        <v>8</v>
      </c>
      <c r="R171" s="98"/>
      <c r="S171" s="91"/>
      <c r="T171" s="90" t="s">
        <v>7</v>
      </c>
      <c r="U171" s="98"/>
      <c r="V171" s="91"/>
      <c r="W171" s="90" t="s">
        <v>227</v>
      </c>
      <c r="X171" s="91"/>
      <c r="Y171" s="11"/>
      <c r="Z171" s="11"/>
    </row>
    <row r="172" spans="1:26" s="48" customFormat="1" ht="66" hidden="1" customHeight="1" x14ac:dyDescent="0.2">
      <c r="A172" s="97"/>
      <c r="B172" s="97"/>
      <c r="C172" s="65" t="s">
        <v>237</v>
      </c>
      <c r="D172" s="10" t="s">
        <v>238</v>
      </c>
      <c r="E172" s="24" t="s">
        <v>10</v>
      </c>
      <c r="F172" s="65" t="s">
        <v>237</v>
      </c>
      <c r="G172" s="10" t="s">
        <v>238</v>
      </c>
      <c r="H172" s="24" t="s">
        <v>10</v>
      </c>
      <c r="I172" s="65" t="s">
        <v>237</v>
      </c>
      <c r="J172" s="10" t="s">
        <v>238</v>
      </c>
      <c r="K172" s="24" t="s">
        <v>10</v>
      </c>
      <c r="L172" s="65" t="s">
        <v>237</v>
      </c>
      <c r="M172" s="10" t="s">
        <v>239</v>
      </c>
      <c r="N172" s="70"/>
      <c r="O172" s="97"/>
      <c r="P172" s="97"/>
      <c r="Q172" s="22" t="s">
        <v>9</v>
      </c>
      <c r="R172" s="10" t="s">
        <v>6</v>
      </c>
      <c r="S172" s="24" t="s">
        <v>10</v>
      </c>
      <c r="T172" s="22" t="s">
        <v>9</v>
      </c>
      <c r="U172" s="10" t="s">
        <v>6</v>
      </c>
      <c r="V172" s="24" t="s">
        <v>10</v>
      </c>
      <c r="W172" s="22" t="s">
        <v>9</v>
      </c>
      <c r="X172" s="10" t="s">
        <v>6</v>
      </c>
      <c r="Y172" s="11"/>
      <c r="Z172" s="11"/>
    </row>
    <row r="173" spans="1:26" s="11" customFormat="1" ht="67.5" customHeight="1" x14ac:dyDescent="0.2">
      <c r="A173" s="87">
        <v>5</v>
      </c>
      <c r="B173" s="12" t="s">
        <v>258</v>
      </c>
      <c r="C173" s="40">
        <f>C174+C175+C176+C177</f>
        <v>4316</v>
      </c>
      <c r="D173" s="44">
        <f>D174+D175+D176+D177</f>
        <v>1620</v>
      </c>
      <c r="E173" s="24"/>
      <c r="F173" s="40">
        <f>F174+F175+F176+F177</f>
        <v>8336</v>
      </c>
      <c r="G173" s="44">
        <f>G174+G175+G176+G177</f>
        <v>3020</v>
      </c>
      <c r="H173" s="24"/>
      <c r="I173" s="40">
        <f>I174+I175+I176+I177</f>
        <v>7516</v>
      </c>
      <c r="J173" s="44">
        <f>J174+J175+J176+J177</f>
        <v>2620</v>
      </c>
      <c r="K173" s="24"/>
      <c r="L173" s="40">
        <f t="shared" si="103"/>
        <v>20168</v>
      </c>
      <c r="M173" s="44">
        <f t="shared" si="104"/>
        <v>7260</v>
      </c>
      <c r="N173" s="44"/>
      <c r="O173" s="99">
        <v>5</v>
      </c>
      <c r="P173" s="12" t="s">
        <v>258</v>
      </c>
      <c r="Q173" s="40">
        <f>Q174+Q175+Q176+Q177</f>
        <v>6916</v>
      </c>
      <c r="R173" s="44">
        <f>R174+R175+R176+R177</f>
        <v>2320</v>
      </c>
      <c r="S173" s="24"/>
      <c r="T173" s="40">
        <f>T174+T175+T176+T177</f>
        <v>6290</v>
      </c>
      <c r="U173" s="44">
        <f>U174+U175+U176+U177</f>
        <v>2120</v>
      </c>
      <c r="V173" s="20"/>
      <c r="W173" s="40">
        <f>Q173+T173</f>
        <v>13206</v>
      </c>
      <c r="X173" s="40">
        <f>R173+U173</f>
        <v>4440</v>
      </c>
    </row>
    <row r="174" spans="1:26" s="11" customFormat="1" ht="72" customHeight="1" x14ac:dyDescent="0.2">
      <c r="A174" s="88"/>
      <c r="B174" s="13" t="s">
        <v>231</v>
      </c>
      <c r="C174" s="37">
        <v>0</v>
      </c>
      <c r="D174" s="43">
        <v>0</v>
      </c>
      <c r="E174" s="20"/>
      <c r="F174" s="37">
        <v>820</v>
      </c>
      <c r="G174" s="43">
        <v>400</v>
      </c>
      <c r="H174" s="20" t="s">
        <v>124</v>
      </c>
      <c r="I174" s="37">
        <v>0</v>
      </c>
      <c r="J174" s="43">
        <v>0</v>
      </c>
      <c r="K174" s="20"/>
      <c r="L174" s="37">
        <f t="shared" si="103"/>
        <v>820</v>
      </c>
      <c r="M174" s="43">
        <f t="shared" si="104"/>
        <v>400</v>
      </c>
      <c r="N174" s="43"/>
      <c r="O174" s="99"/>
      <c r="P174" s="13" t="s">
        <v>487</v>
      </c>
      <c r="Q174" s="37">
        <v>0</v>
      </c>
      <c r="R174" s="37">
        <v>0</v>
      </c>
      <c r="S174" s="20"/>
      <c r="T174" s="37">
        <v>0</v>
      </c>
      <c r="U174" s="37">
        <v>0</v>
      </c>
      <c r="V174" s="20"/>
      <c r="W174" s="37">
        <f t="shared" ref="W174:W177" si="109">Q174+T174</f>
        <v>0</v>
      </c>
      <c r="X174" s="37">
        <f t="shared" ref="X174:X177" si="110">R174+U174</f>
        <v>0</v>
      </c>
    </row>
    <row r="175" spans="1:26" s="11" customFormat="1" ht="72" customHeight="1" x14ac:dyDescent="0.2">
      <c r="A175" s="88"/>
      <c r="B175" s="13" t="s">
        <v>3</v>
      </c>
      <c r="C175" s="37">
        <v>3200</v>
      </c>
      <c r="D175" s="43">
        <v>1000</v>
      </c>
      <c r="E175" s="20" t="s">
        <v>122</v>
      </c>
      <c r="F175" s="37">
        <v>6400</v>
      </c>
      <c r="G175" s="43">
        <v>2000</v>
      </c>
      <c r="H175" s="20" t="s">
        <v>123</v>
      </c>
      <c r="I175" s="37">
        <v>6400</v>
      </c>
      <c r="J175" s="43">
        <v>2000</v>
      </c>
      <c r="K175" s="20" t="s">
        <v>122</v>
      </c>
      <c r="L175" s="37">
        <f t="shared" si="103"/>
        <v>16000</v>
      </c>
      <c r="M175" s="43">
        <f t="shared" si="104"/>
        <v>5000</v>
      </c>
      <c r="N175" s="43"/>
      <c r="O175" s="99"/>
      <c r="P175" s="13" t="s">
        <v>3</v>
      </c>
      <c r="Q175" s="37">
        <v>5800</v>
      </c>
      <c r="R175" s="43">
        <v>1700</v>
      </c>
      <c r="S175" s="20" t="s">
        <v>507</v>
      </c>
      <c r="T175" s="37">
        <v>5300</v>
      </c>
      <c r="U175" s="43">
        <v>1500</v>
      </c>
      <c r="V175" s="20" t="s">
        <v>507</v>
      </c>
      <c r="W175" s="37">
        <f t="shared" si="109"/>
        <v>11100</v>
      </c>
      <c r="X175" s="37">
        <f t="shared" si="110"/>
        <v>3200</v>
      </c>
    </row>
    <row r="176" spans="1:26" s="11" customFormat="1" ht="72" customHeight="1" x14ac:dyDescent="0.2">
      <c r="A176" s="88"/>
      <c r="B176" s="13" t="s">
        <v>1</v>
      </c>
      <c r="C176" s="37">
        <v>1026</v>
      </c>
      <c r="D176" s="43">
        <v>570</v>
      </c>
      <c r="E176" s="20" t="s">
        <v>123</v>
      </c>
      <c r="F176" s="37">
        <v>1026</v>
      </c>
      <c r="G176" s="43">
        <v>570</v>
      </c>
      <c r="H176" s="20" t="s">
        <v>122</v>
      </c>
      <c r="I176" s="37">
        <v>1026</v>
      </c>
      <c r="J176" s="43">
        <v>570</v>
      </c>
      <c r="K176" s="20" t="s">
        <v>123</v>
      </c>
      <c r="L176" s="37">
        <f t="shared" si="103"/>
        <v>3078</v>
      </c>
      <c r="M176" s="43">
        <f t="shared" si="104"/>
        <v>1710</v>
      </c>
      <c r="N176" s="43"/>
      <c r="O176" s="99"/>
      <c r="P176" s="13" t="s">
        <v>1</v>
      </c>
      <c r="Q176" s="37">
        <v>1026</v>
      </c>
      <c r="R176" s="43">
        <v>570</v>
      </c>
      <c r="S176" s="20" t="s">
        <v>508</v>
      </c>
      <c r="T176" s="37">
        <v>900</v>
      </c>
      <c r="U176" s="43">
        <v>570</v>
      </c>
      <c r="V176" s="20" t="s">
        <v>508</v>
      </c>
      <c r="W176" s="37">
        <f t="shared" si="109"/>
        <v>1926</v>
      </c>
      <c r="X176" s="37">
        <f t="shared" si="110"/>
        <v>1140</v>
      </c>
    </row>
    <row r="177" spans="1:26" s="11" customFormat="1" ht="72" customHeight="1" x14ac:dyDescent="0.2">
      <c r="A177" s="89"/>
      <c r="B177" s="13" t="s">
        <v>2</v>
      </c>
      <c r="C177" s="37">
        <v>90</v>
      </c>
      <c r="D177" s="43">
        <v>50</v>
      </c>
      <c r="E177" s="20" t="s">
        <v>124</v>
      </c>
      <c r="F177" s="37">
        <v>90</v>
      </c>
      <c r="G177" s="43">
        <v>50</v>
      </c>
      <c r="H177" s="20" t="s">
        <v>122</v>
      </c>
      <c r="I177" s="37">
        <v>90</v>
      </c>
      <c r="J177" s="43">
        <v>50</v>
      </c>
      <c r="K177" s="20" t="s">
        <v>124</v>
      </c>
      <c r="L177" s="37">
        <f t="shared" si="103"/>
        <v>270</v>
      </c>
      <c r="M177" s="43">
        <f t="shared" si="104"/>
        <v>150</v>
      </c>
      <c r="N177" s="43"/>
      <c r="O177" s="99"/>
      <c r="P177" s="13" t="s">
        <v>2</v>
      </c>
      <c r="Q177" s="37">
        <v>90</v>
      </c>
      <c r="R177" s="43">
        <v>50</v>
      </c>
      <c r="S177" s="20" t="s">
        <v>509</v>
      </c>
      <c r="T177" s="37">
        <v>90</v>
      </c>
      <c r="U177" s="43">
        <v>50</v>
      </c>
      <c r="V177" s="20" t="s">
        <v>509</v>
      </c>
      <c r="W177" s="37">
        <f t="shared" si="109"/>
        <v>180</v>
      </c>
      <c r="X177" s="37">
        <f t="shared" si="110"/>
        <v>100</v>
      </c>
    </row>
    <row r="178" spans="1:26" s="11" customFormat="1" ht="60" customHeight="1" x14ac:dyDescent="0.2">
      <c r="A178" s="87">
        <v>6</v>
      </c>
      <c r="B178" s="12" t="s">
        <v>259</v>
      </c>
      <c r="C178" s="40">
        <f>C179+C180+C181+C182</f>
        <v>877</v>
      </c>
      <c r="D178" s="44">
        <f>D179+D180+D181+D182</f>
        <v>360</v>
      </c>
      <c r="E178" s="24"/>
      <c r="F178" s="40">
        <f>F179+F180+F181+F182</f>
        <v>1582</v>
      </c>
      <c r="G178" s="44">
        <f>G179+G180+G181+G182</f>
        <v>640</v>
      </c>
      <c r="H178" s="24"/>
      <c r="I178" s="40">
        <f>I179+I180+I181+I182</f>
        <v>1002</v>
      </c>
      <c r="J178" s="44">
        <f>J179+J180+J181+J182</f>
        <v>360</v>
      </c>
      <c r="K178" s="24"/>
      <c r="L178" s="40">
        <f t="shared" si="103"/>
        <v>3461</v>
      </c>
      <c r="M178" s="44">
        <f t="shared" si="104"/>
        <v>1360</v>
      </c>
      <c r="N178" s="44"/>
      <c r="O178" s="99">
        <v>6</v>
      </c>
      <c r="P178" s="12" t="s">
        <v>259</v>
      </c>
      <c r="Q178" s="40">
        <f>Q179+Q180+Q181+Q182</f>
        <v>1754</v>
      </c>
      <c r="R178" s="44">
        <f>R179+R180+R181+R182</f>
        <v>670</v>
      </c>
      <c r="S178" s="24"/>
      <c r="T178" s="40">
        <f>T179+T180+T181+T182</f>
        <v>884</v>
      </c>
      <c r="U178" s="44">
        <f>U179+U180+U181+U182</f>
        <v>470</v>
      </c>
      <c r="V178" s="20"/>
      <c r="W178" s="40">
        <f>Q178+T178</f>
        <v>2638</v>
      </c>
      <c r="X178" s="40">
        <f>R178+U178</f>
        <v>1140</v>
      </c>
    </row>
    <row r="179" spans="1:26" s="11" customFormat="1" ht="60" customHeight="1" x14ac:dyDescent="0.2">
      <c r="A179" s="88"/>
      <c r="B179" s="13" t="s">
        <v>231</v>
      </c>
      <c r="C179" s="37">
        <v>0</v>
      </c>
      <c r="D179" s="43">
        <v>0</v>
      </c>
      <c r="E179" s="20"/>
      <c r="F179" s="37">
        <v>640</v>
      </c>
      <c r="G179" s="43">
        <v>300</v>
      </c>
      <c r="H179" s="20" t="s">
        <v>127</v>
      </c>
      <c r="I179" s="37">
        <v>0</v>
      </c>
      <c r="J179" s="43">
        <v>0</v>
      </c>
      <c r="K179" s="20"/>
      <c r="L179" s="37">
        <f t="shared" si="103"/>
        <v>640</v>
      </c>
      <c r="M179" s="43">
        <f t="shared" si="104"/>
        <v>300</v>
      </c>
      <c r="N179" s="43"/>
      <c r="O179" s="99"/>
      <c r="P179" s="13" t="s">
        <v>487</v>
      </c>
      <c r="Q179" s="37">
        <v>220</v>
      </c>
      <c r="R179" s="43">
        <v>150</v>
      </c>
      <c r="S179" s="20" t="s">
        <v>460</v>
      </c>
      <c r="T179" s="37">
        <v>0</v>
      </c>
      <c r="U179" s="37">
        <v>0</v>
      </c>
      <c r="V179" s="20"/>
      <c r="W179" s="37">
        <f t="shared" ref="W179:W182" si="111">Q179+T179</f>
        <v>220</v>
      </c>
      <c r="X179" s="37">
        <f t="shared" ref="X179:X182" si="112">R179+U179</f>
        <v>150</v>
      </c>
    </row>
    <row r="180" spans="1:26" s="11" customFormat="1" ht="60" customHeight="1" x14ac:dyDescent="0.2">
      <c r="A180" s="88"/>
      <c r="B180" s="13" t="s">
        <v>3</v>
      </c>
      <c r="C180" s="37">
        <v>800</v>
      </c>
      <c r="D180" s="43">
        <v>250</v>
      </c>
      <c r="E180" s="20" t="s">
        <v>125</v>
      </c>
      <c r="F180" s="37">
        <v>900</v>
      </c>
      <c r="G180" s="43">
        <v>280</v>
      </c>
      <c r="H180" s="20" t="s">
        <v>128</v>
      </c>
      <c r="I180" s="37">
        <v>960</v>
      </c>
      <c r="J180" s="43">
        <v>300</v>
      </c>
      <c r="K180" s="20" t="s">
        <v>130</v>
      </c>
      <c r="L180" s="37">
        <f t="shared" si="103"/>
        <v>2660</v>
      </c>
      <c r="M180" s="43">
        <f t="shared" si="104"/>
        <v>830</v>
      </c>
      <c r="N180" s="43"/>
      <c r="O180" s="99"/>
      <c r="P180" s="13" t="s">
        <v>3</v>
      </c>
      <c r="Q180" s="37">
        <v>1450</v>
      </c>
      <c r="R180" s="43">
        <v>400</v>
      </c>
      <c r="S180" s="20" t="s">
        <v>461</v>
      </c>
      <c r="T180" s="37">
        <v>800</v>
      </c>
      <c r="U180" s="43">
        <v>350</v>
      </c>
      <c r="V180" s="20" t="s">
        <v>457</v>
      </c>
      <c r="W180" s="37">
        <f t="shared" si="111"/>
        <v>2250</v>
      </c>
      <c r="X180" s="37">
        <f t="shared" si="112"/>
        <v>750</v>
      </c>
    </row>
    <row r="181" spans="1:26" s="11" customFormat="1" ht="60" customHeight="1" x14ac:dyDescent="0.2">
      <c r="A181" s="88"/>
      <c r="B181" s="13" t="s">
        <v>1</v>
      </c>
      <c r="C181" s="37">
        <v>70</v>
      </c>
      <c r="D181" s="43">
        <v>100</v>
      </c>
      <c r="E181" s="20" t="s">
        <v>126</v>
      </c>
      <c r="F181" s="37">
        <v>35</v>
      </c>
      <c r="G181" s="43">
        <v>50</v>
      </c>
      <c r="H181" s="20" t="s">
        <v>129</v>
      </c>
      <c r="I181" s="37">
        <v>35</v>
      </c>
      <c r="J181" s="43">
        <v>50</v>
      </c>
      <c r="K181" s="20" t="s">
        <v>131</v>
      </c>
      <c r="L181" s="37">
        <f t="shared" si="103"/>
        <v>140</v>
      </c>
      <c r="M181" s="43">
        <f t="shared" si="104"/>
        <v>200</v>
      </c>
      <c r="N181" s="43"/>
      <c r="O181" s="99"/>
      <c r="P181" s="13" t="s">
        <v>1</v>
      </c>
      <c r="Q181" s="37">
        <v>70</v>
      </c>
      <c r="R181" s="43">
        <v>100</v>
      </c>
      <c r="S181" s="20" t="s">
        <v>510</v>
      </c>
      <c r="T181" s="37">
        <v>70</v>
      </c>
      <c r="U181" s="43">
        <v>100</v>
      </c>
      <c r="V181" s="20" t="s">
        <v>458</v>
      </c>
      <c r="W181" s="37">
        <f t="shared" si="111"/>
        <v>140</v>
      </c>
      <c r="X181" s="37">
        <f t="shared" si="112"/>
        <v>200</v>
      </c>
    </row>
    <row r="182" spans="1:26" s="11" customFormat="1" ht="60" customHeight="1" x14ac:dyDescent="0.2">
      <c r="A182" s="89"/>
      <c r="B182" s="13" t="s">
        <v>2</v>
      </c>
      <c r="C182" s="37">
        <v>7</v>
      </c>
      <c r="D182" s="43">
        <v>10</v>
      </c>
      <c r="E182" s="20" t="s">
        <v>126</v>
      </c>
      <c r="F182" s="37">
        <v>7</v>
      </c>
      <c r="G182" s="43">
        <v>10</v>
      </c>
      <c r="H182" s="20" t="s">
        <v>127</v>
      </c>
      <c r="I182" s="37">
        <v>7</v>
      </c>
      <c r="J182" s="43">
        <v>10</v>
      </c>
      <c r="K182" s="20" t="s">
        <v>131</v>
      </c>
      <c r="L182" s="37">
        <f t="shared" si="103"/>
        <v>21</v>
      </c>
      <c r="M182" s="43">
        <f t="shared" si="104"/>
        <v>30</v>
      </c>
      <c r="N182" s="43"/>
      <c r="O182" s="99"/>
      <c r="P182" s="13" t="s">
        <v>2</v>
      </c>
      <c r="Q182" s="37">
        <v>14</v>
      </c>
      <c r="R182" s="43">
        <v>20</v>
      </c>
      <c r="S182" s="20" t="s">
        <v>510</v>
      </c>
      <c r="T182" s="37">
        <v>14</v>
      </c>
      <c r="U182" s="43">
        <v>20</v>
      </c>
      <c r="V182" s="20" t="s">
        <v>459</v>
      </c>
      <c r="W182" s="37">
        <f t="shared" si="111"/>
        <v>28</v>
      </c>
      <c r="X182" s="37">
        <f t="shared" si="112"/>
        <v>40</v>
      </c>
    </row>
    <row r="183" spans="1:26" s="11" customFormat="1" ht="46.5" customHeight="1" x14ac:dyDescent="0.2">
      <c r="A183" s="87">
        <v>7</v>
      </c>
      <c r="B183" s="12" t="s">
        <v>260</v>
      </c>
      <c r="C183" s="40">
        <f>C184+C185+C186+C187</f>
        <v>1068</v>
      </c>
      <c r="D183" s="44">
        <f>D184+D185+D186+D187</f>
        <v>360</v>
      </c>
      <c r="E183" s="24"/>
      <c r="F183" s="40">
        <f>F184+F185+F186+F187</f>
        <v>1308</v>
      </c>
      <c r="G183" s="44">
        <f>G184+G185+G186+G187</f>
        <v>410</v>
      </c>
      <c r="H183" s="24"/>
      <c r="I183" s="40">
        <f>I184+I185+I186+I187</f>
        <v>2012</v>
      </c>
      <c r="J183" s="44">
        <f>J184+J185+J186+J187</f>
        <v>740</v>
      </c>
      <c r="K183" s="24"/>
      <c r="L183" s="40">
        <f t="shared" ref="L183:L205" si="113">I183+F183+C183</f>
        <v>4388</v>
      </c>
      <c r="M183" s="44">
        <f t="shared" ref="M183:M205" si="114">J183+G183+D183</f>
        <v>1510</v>
      </c>
      <c r="N183" s="44"/>
      <c r="O183" s="99">
        <v>7</v>
      </c>
      <c r="P183" s="12" t="s">
        <v>260</v>
      </c>
      <c r="Q183" s="40">
        <f>Q184+Q185+Q186+Q187</f>
        <v>1118</v>
      </c>
      <c r="R183" s="44">
        <f>R184+R185+R186+R187</f>
        <v>360</v>
      </c>
      <c r="S183" s="24"/>
      <c r="T183" s="40">
        <f>T184+T185+T186+T187</f>
        <v>1412</v>
      </c>
      <c r="U183" s="44">
        <f>U184+U185+U186+U187</f>
        <v>690</v>
      </c>
      <c r="V183" s="20"/>
      <c r="W183" s="40">
        <f>Q183+T183</f>
        <v>2530</v>
      </c>
      <c r="X183" s="40">
        <f>R183+U183</f>
        <v>1050</v>
      </c>
      <c r="Y183" s="48"/>
      <c r="Z183" s="48"/>
    </row>
    <row r="184" spans="1:26" s="11" customFormat="1" ht="60" customHeight="1" x14ac:dyDescent="0.2">
      <c r="A184" s="88"/>
      <c r="B184" s="13" t="s">
        <v>231</v>
      </c>
      <c r="C184" s="37">
        <v>0</v>
      </c>
      <c r="D184" s="43">
        <v>0</v>
      </c>
      <c r="E184" s="20"/>
      <c r="F184" s="37">
        <v>0</v>
      </c>
      <c r="G184" s="43">
        <v>0</v>
      </c>
      <c r="H184" s="20"/>
      <c r="I184" s="37">
        <v>640</v>
      </c>
      <c r="J184" s="43">
        <v>300</v>
      </c>
      <c r="K184" s="20" t="s">
        <v>136</v>
      </c>
      <c r="L184" s="37">
        <f t="shared" si="113"/>
        <v>640</v>
      </c>
      <c r="M184" s="43">
        <f t="shared" si="114"/>
        <v>300</v>
      </c>
      <c r="N184" s="43"/>
      <c r="O184" s="99"/>
      <c r="P184" s="13" t="s">
        <v>487</v>
      </c>
      <c r="Q184" s="37">
        <v>0</v>
      </c>
      <c r="R184" s="43">
        <v>0</v>
      </c>
      <c r="S184" s="20"/>
      <c r="T184" s="37">
        <v>620</v>
      </c>
      <c r="U184" s="43">
        <v>350</v>
      </c>
      <c r="V184" s="20" t="s">
        <v>511</v>
      </c>
      <c r="W184" s="37">
        <f t="shared" ref="W184:W187" si="115">Q184+T184</f>
        <v>620</v>
      </c>
      <c r="X184" s="37">
        <f t="shared" ref="X184:X187" si="116">R184+U184</f>
        <v>350</v>
      </c>
      <c r="Y184" s="49"/>
      <c r="Z184" s="49"/>
    </row>
    <row r="185" spans="1:26" s="11" customFormat="1" ht="67.5" customHeight="1" x14ac:dyDescent="0.2">
      <c r="A185" s="88"/>
      <c r="B185" s="13" t="s">
        <v>3</v>
      </c>
      <c r="C185" s="37">
        <v>960</v>
      </c>
      <c r="D185" s="43">
        <v>300</v>
      </c>
      <c r="E185" s="20" t="s">
        <v>132</v>
      </c>
      <c r="F185" s="37">
        <v>1200</v>
      </c>
      <c r="G185" s="43">
        <v>350</v>
      </c>
      <c r="H185" s="20" t="s">
        <v>134</v>
      </c>
      <c r="I185" s="37">
        <v>1300</v>
      </c>
      <c r="J185" s="43">
        <v>400</v>
      </c>
      <c r="K185" s="20" t="s">
        <v>137</v>
      </c>
      <c r="L185" s="37">
        <f t="shared" si="113"/>
        <v>3460</v>
      </c>
      <c r="M185" s="43">
        <f t="shared" si="114"/>
        <v>1050</v>
      </c>
      <c r="N185" s="43"/>
      <c r="O185" s="99"/>
      <c r="P185" s="13" t="s">
        <v>3</v>
      </c>
      <c r="Q185" s="37">
        <v>1100</v>
      </c>
      <c r="R185" s="43">
        <v>350</v>
      </c>
      <c r="S185" s="20" t="s">
        <v>512</v>
      </c>
      <c r="T185" s="37">
        <v>720</v>
      </c>
      <c r="U185" s="43">
        <v>300</v>
      </c>
      <c r="V185" s="20" t="s">
        <v>513</v>
      </c>
      <c r="W185" s="37">
        <f t="shared" si="115"/>
        <v>1820</v>
      </c>
      <c r="X185" s="37">
        <f t="shared" si="116"/>
        <v>650</v>
      </c>
      <c r="Y185" s="48"/>
      <c r="Z185" s="48"/>
    </row>
    <row r="186" spans="1:26" s="11" customFormat="1" ht="67.5" customHeight="1" x14ac:dyDescent="0.2">
      <c r="A186" s="88"/>
      <c r="B186" s="13" t="s">
        <v>1</v>
      </c>
      <c r="C186" s="37">
        <v>90</v>
      </c>
      <c r="D186" s="43">
        <v>50</v>
      </c>
      <c r="E186" s="20" t="s">
        <v>133</v>
      </c>
      <c r="F186" s="37">
        <v>90</v>
      </c>
      <c r="G186" s="43">
        <v>50</v>
      </c>
      <c r="H186" s="20" t="s">
        <v>135</v>
      </c>
      <c r="I186" s="37">
        <v>54</v>
      </c>
      <c r="J186" s="43">
        <v>30</v>
      </c>
      <c r="K186" s="20" t="s">
        <v>137</v>
      </c>
      <c r="L186" s="37">
        <f t="shared" si="113"/>
        <v>234</v>
      </c>
      <c r="M186" s="43">
        <f t="shared" si="114"/>
        <v>130</v>
      </c>
      <c r="N186" s="43"/>
      <c r="O186" s="99"/>
      <c r="P186" s="13" t="s">
        <v>1</v>
      </c>
      <c r="Q186" s="37">
        <v>0</v>
      </c>
      <c r="R186" s="43">
        <v>0</v>
      </c>
      <c r="S186" s="20"/>
      <c r="T186" s="37">
        <v>54</v>
      </c>
      <c r="U186" s="43">
        <v>30</v>
      </c>
      <c r="V186" s="20" t="s">
        <v>514</v>
      </c>
      <c r="W186" s="37">
        <f t="shared" si="115"/>
        <v>54</v>
      </c>
      <c r="X186" s="37">
        <f t="shared" si="116"/>
        <v>30</v>
      </c>
    </row>
    <row r="187" spans="1:26" s="11" customFormat="1" ht="67.5" customHeight="1" x14ac:dyDescent="0.2">
      <c r="A187" s="89"/>
      <c r="B187" s="13" t="s">
        <v>2</v>
      </c>
      <c r="C187" s="37">
        <v>18</v>
      </c>
      <c r="D187" s="43">
        <v>10</v>
      </c>
      <c r="E187" s="20" t="s">
        <v>133</v>
      </c>
      <c r="F187" s="37">
        <v>18</v>
      </c>
      <c r="G187" s="43">
        <v>10</v>
      </c>
      <c r="H187" s="20" t="s">
        <v>135</v>
      </c>
      <c r="I187" s="37">
        <v>18</v>
      </c>
      <c r="J187" s="43">
        <v>10</v>
      </c>
      <c r="K187" s="20" t="s">
        <v>136</v>
      </c>
      <c r="L187" s="37">
        <f t="shared" si="113"/>
        <v>54</v>
      </c>
      <c r="M187" s="43">
        <f t="shared" si="114"/>
        <v>30</v>
      </c>
      <c r="N187" s="43"/>
      <c r="O187" s="99"/>
      <c r="P187" s="13" t="s">
        <v>2</v>
      </c>
      <c r="Q187" s="37">
        <v>18</v>
      </c>
      <c r="R187" s="43">
        <v>10</v>
      </c>
      <c r="S187" s="20" t="s">
        <v>512</v>
      </c>
      <c r="T187" s="37">
        <v>18</v>
      </c>
      <c r="U187" s="43">
        <v>10</v>
      </c>
      <c r="V187" s="20" t="s">
        <v>515</v>
      </c>
      <c r="W187" s="37">
        <f t="shared" si="115"/>
        <v>36</v>
      </c>
      <c r="X187" s="37">
        <f t="shared" si="116"/>
        <v>20</v>
      </c>
    </row>
    <row r="188" spans="1:26" s="11" customFormat="1" ht="48.75" customHeight="1" x14ac:dyDescent="0.2">
      <c r="A188" s="87">
        <v>8</v>
      </c>
      <c r="B188" s="12" t="s">
        <v>261</v>
      </c>
      <c r="C188" s="40">
        <f>C189+C190+C191+C192</f>
        <v>1301</v>
      </c>
      <c r="D188" s="44">
        <f>D189+D190+D191+D192</f>
        <v>618</v>
      </c>
      <c r="E188" s="24"/>
      <c r="F188" s="40">
        <f>F189+F190+F191+F192</f>
        <v>1463</v>
      </c>
      <c r="G188" s="44">
        <f>G189+G190+G191+G192</f>
        <v>821</v>
      </c>
      <c r="H188" s="24"/>
      <c r="I188" s="40">
        <f>I189+I190+I191+I192</f>
        <v>1508</v>
      </c>
      <c r="J188" s="44">
        <f>J189+J190+J191+J192</f>
        <v>548</v>
      </c>
      <c r="K188" s="24"/>
      <c r="L188" s="40">
        <f t="shared" si="113"/>
        <v>4272</v>
      </c>
      <c r="M188" s="44">
        <f t="shared" si="114"/>
        <v>1987</v>
      </c>
      <c r="N188" s="44"/>
      <c r="O188" s="99">
        <v>8</v>
      </c>
      <c r="P188" s="12" t="s">
        <v>261</v>
      </c>
      <c r="Q188" s="40">
        <f>Q189+Q190+Q191+Q192</f>
        <v>2254</v>
      </c>
      <c r="R188" s="44">
        <f>R189+R190+R191+R192</f>
        <v>972</v>
      </c>
      <c r="S188" s="24"/>
      <c r="T188" s="40">
        <f>T189+T190+T191+T192</f>
        <v>926</v>
      </c>
      <c r="U188" s="44">
        <f>U189+U190+U191+U192</f>
        <v>725</v>
      </c>
      <c r="V188" s="20"/>
      <c r="W188" s="40">
        <f>Q188+T188</f>
        <v>3180</v>
      </c>
      <c r="X188" s="40">
        <f>R188+U188</f>
        <v>1697</v>
      </c>
    </row>
    <row r="189" spans="1:26" s="11" customFormat="1" ht="60" customHeight="1" x14ac:dyDescent="0.2">
      <c r="A189" s="88"/>
      <c r="B189" s="13" t="s">
        <v>231</v>
      </c>
      <c r="C189" s="37">
        <v>0</v>
      </c>
      <c r="D189" s="43">
        <v>0</v>
      </c>
      <c r="E189" s="20"/>
      <c r="F189" s="37">
        <v>0</v>
      </c>
      <c r="G189" s="43">
        <v>0</v>
      </c>
      <c r="H189" s="20"/>
      <c r="I189" s="37">
        <v>0</v>
      </c>
      <c r="J189" s="43">
        <v>0</v>
      </c>
      <c r="K189" s="20"/>
      <c r="L189" s="37">
        <f t="shared" si="113"/>
        <v>0</v>
      </c>
      <c r="M189" s="43">
        <f t="shared" si="114"/>
        <v>0</v>
      </c>
      <c r="N189" s="43"/>
      <c r="O189" s="99"/>
      <c r="P189" s="13" t="s">
        <v>487</v>
      </c>
      <c r="Q189" s="37">
        <v>320</v>
      </c>
      <c r="R189" s="43">
        <v>200</v>
      </c>
      <c r="S189" s="20" t="s">
        <v>516</v>
      </c>
      <c r="T189" s="37">
        <v>0</v>
      </c>
      <c r="U189" s="43">
        <v>0</v>
      </c>
      <c r="V189" s="20"/>
      <c r="W189" s="37">
        <f t="shared" ref="W189:W192" si="117">Q189+T189</f>
        <v>320</v>
      </c>
      <c r="X189" s="37">
        <f t="shared" ref="X189:X192" si="118">R189+U189</f>
        <v>200</v>
      </c>
    </row>
    <row r="190" spans="1:26" s="11" customFormat="1" ht="60" customHeight="1" x14ac:dyDescent="0.2">
      <c r="A190" s="88"/>
      <c r="B190" s="13" t="s">
        <v>3</v>
      </c>
      <c r="C190" s="37">
        <v>670</v>
      </c>
      <c r="D190" s="43">
        <v>200</v>
      </c>
      <c r="E190" s="20" t="s">
        <v>138</v>
      </c>
      <c r="F190" s="37">
        <v>960</v>
      </c>
      <c r="G190" s="43">
        <v>300</v>
      </c>
      <c r="H190" s="20" t="s">
        <v>140</v>
      </c>
      <c r="I190" s="37">
        <v>1120</v>
      </c>
      <c r="J190" s="43">
        <v>350</v>
      </c>
      <c r="K190" s="20" t="s">
        <v>142</v>
      </c>
      <c r="L190" s="37">
        <f t="shared" si="113"/>
        <v>2750</v>
      </c>
      <c r="M190" s="43">
        <f t="shared" si="114"/>
        <v>850</v>
      </c>
      <c r="N190" s="43"/>
      <c r="O190" s="99"/>
      <c r="P190" s="13" t="s">
        <v>3</v>
      </c>
      <c r="Q190" s="37">
        <v>1620</v>
      </c>
      <c r="R190" s="43">
        <v>350</v>
      </c>
      <c r="S190" s="20" t="s">
        <v>517</v>
      </c>
      <c r="T190" s="37">
        <v>650</v>
      </c>
      <c r="U190" s="43">
        <v>300</v>
      </c>
      <c r="V190" s="20" t="s">
        <v>519</v>
      </c>
      <c r="W190" s="37">
        <f t="shared" si="117"/>
        <v>2270</v>
      </c>
      <c r="X190" s="37">
        <f t="shared" si="118"/>
        <v>650</v>
      </c>
    </row>
    <row r="191" spans="1:26" s="11" customFormat="1" ht="60" customHeight="1" x14ac:dyDescent="0.2">
      <c r="A191" s="88"/>
      <c r="B191" s="13" t="s">
        <v>1</v>
      </c>
      <c r="C191" s="37">
        <v>611</v>
      </c>
      <c r="D191" s="43">
        <v>400</v>
      </c>
      <c r="E191" s="20" t="s">
        <v>139</v>
      </c>
      <c r="F191" s="37">
        <v>478</v>
      </c>
      <c r="G191" s="43">
        <v>500</v>
      </c>
      <c r="H191" s="20" t="s">
        <v>141</v>
      </c>
      <c r="I191" s="37">
        <v>362</v>
      </c>
      <c r="J191" s="43">
        <v>175</v>
      </c>
      <c r="K191" s="20" t="s">
        <v>143</v>
      </c>
      <c r="L191" s="37">
        <f t="shared" si="113"/>
        <v>1451</v>
      </c>
      <c r="M191" s="43">
        <f t="shared" si="114"/>
        <v>1075</v>
      </c>
      <c r="N191" s="43"/>
      <c r="O191" s="99"/>
      <c r="P191" s="13" t="s">
        <v>1</v>
      </c>
      <c r="Q191" s="37">
        <v>286</v>
      </c>
      <c r="R191" s="43">
        <v>400</v>
      </c>
      <c r="S191" s="20" t="s">
        <v>518</v>
      </c>
      <c r="T191" s="37">
        <v>246</v>
      </c>
      <c r="U191" s="43">
        <v>400</v>
      </c>
      <c r="V191" s="20" t="s">
        <v>520</v>
      </c>
      <c r="W191" s="37">
        <f t="shared" si="117"/>
        <v>532</v>
      </c>
      <c r="X191" s="37">
        <f t="shared" si="118"/>
        <v>800</v>
      </c>
    </row>
    <row r="192" spans="1:26" s="11" customFormat="1" ht="60" customHeight="1" x14ac:dyDescent="0.2">
      <c r="A192" s="89"/>
      <c r="B192" s="13" t="s">
        <v>2</v>
      </c>
      <c r="C192" s="37">
        <v>20</v>
      </c>
      <c r="D192" s="43">
        <v>18</v>
      </c>
      <c r="E192" s="20" t="s">
        <v>139</v>
      </c>
      <c r="F192" s="37">
        <v>25</v>
      </c>
      <c r="G192" s="43">
        <v>21</v>
      </c>
      <c r="H192" s="20" t="s">
        <v>141</v>
      </c>
      <c r="I192" s="37">
        <v>26</v>
      </c>
      <c r="J192" s="43">
        <v>23</v>
      </c>
      <c r="K192" s="20" t="s">
        <v>143</v>
      </c>
      <c r="L192" s="37">
        <f t="shared" si="113"/>
        <v>71</v>
      </c>
      <c r="M192" s="43">
        <f t="shared" si="114"/>
        <v>62</v>
      </c>
      <c r="N192" s="43"/>
      <c r="O192" s="99"/>
      <c r="P192" s="13" t="s">
        <v>2</v>
      </c>
      <c r="Q192" s="37">
        <v>28</v>
      </c>
      <c r="R192" s="43">
        <v>22</v>
      </c>
      <c r="S192" s="20" t="s">
        <v>524</v>
      </c>
      <c r="T192" s="37">
        <v>30</v>
      </c>
      <c r="U192" s="43">
        <v>25</v>
      </c>
      <c r="V192" s="20" t="s">
        <v>521</v>
      </c>
      <c r="W192" s="37">
        <f t="shared" si="117"/>
        <v>58</v>
      </c>
      <c r="X192" s="37">
        <f t="shared" si="118"/>
        <v>47</v>
      </c>
    </row>
    <row r="193" spans="1:26" s="48" customFormat="1" ht="37.5" hidden="1" customHeight="1" x14ac:dyDescent="0.2">
      <c r="A193" s="95" t="s">
        <v>295</v>
      </c>
      <c r="B193" s="95" t="s">
        <v>0</v>
      </c>
      <c r="C193" s="108" t="s">
        <v>229</v>
      </c>
      <c r="D193" s="109"/>
      <c r="E193" s="109"/>
      <c r="F193" s="109"/>
      <c r="G193" s="109"/>
      <c r="H193" s="109"/>
      <c r="I193" s="109"/>
      <c r="J193" s="109"/>
      <c r="K193" s="109"/>
      <c r="L193" s="109"/>
      <c r="M193" s="110"/>
      <c r="N193" s="68"/>
      <c r="O193" s="95"/>
      <c r="P193" s="95" t="s">
        <v>0</v>
      </c>
      <c r="Q193" s="108" t="s">
        <v>212</v>
      </c>
      <c r="R193" s="109"/>
      <c r="S193" s="109"/>
      <c r="T193" s="109"/>
      <c r="U193" s="109"/>
      <c r="V193" s="109"/>
      <c r="W193" s="109"/>
      <c r="X193" s="109"/>
      <c r="Y193" s="11"/>
      <c r="Z193" s="11"/>
    </row>
    <row r="194" spans="1:26" s="49" customFormat="1" ht="39.75" hidden="1" customHeight="1" x14ac:dyDescent="0.2">
      <c r="A194" s="96"/>
      <c r="B194" s="96"/>
      <c r="C194" s="90" t="s">
        <v>234</v>
      </c>
      <c r="D194" s="98"/>
      <c r="E194" s="91"/>
      <c r="F194" s="90" t="s">
        <v>235</v>
      </c>
      <c r="G194" s="98"/>
      <c r="H194" s="91"/>
      <c r="I194" s="90" t="s">
        <v>236</v>
      </c>
      <c r="J194" s="98"/>
      <c r="K194" s="91"/>
      <c r="L194" s="90" t="s">
        <v>228</v>
      </c>
      <c r="M194" s="98"/>
      <c r="N194" s="69"/>
      <c r="O194" s="96"/>
      <c r="P194" s="96"/>
      <c r="Q194" s="90" t="s">
        <v>8</v>
      </c>
      <c r="R194" s="98"/>
      <c r="S194" s="91"/>
      <c r="T194" s="90" t="s">
        <v>7</v>
      </c>
      <c r="U194" s="98"/>
      <c r="V194" s="91"/>
      <c r="W194" s="90" t="s">
        <v>227</v>
      </c>
      <c r="X194" s="91"/>
      <c r="Y194" s="11"/>
      <c r="Z194" s="11"/>
    </row>
    <row r="195" spans="1:26" s="48" customFormat="1" ht="66" hidden="1" customHeight="1" x14ac:dyDescent="0.2">
      <c r="A195" s="97"/>
      <c r="B195" s="97"/>
      <c r="C195" s="65" t="s">
        <v>237</v>
      </c>
      <c r="D195" s="10" t="s">
        <v>238</v>
      </c>
      <c r="E195" s="24" t="s">
        <v>10</v>
      </c>
      <c r="F195" s="65" t="s">
        <v>237</v>
      </c>
      <c r="G195" s="10" t="s">
        <v>238</v>
      </c>
      <c r="H195" s="24" t="s">
        <v>10</v>
      </c>
      <c r="I195" s="65" t="s">
        <v>237</v>
      </c>
      <c r="J195" s="10" t="s">
        <v>238</v>
      </c>
      <c r="K195" s="24" t="s">
        <v>10</v>
      </c>
      <c r="L195" s="65" t="s">
        <v>237</v>
      </c>
      <c r="M195" s="10" t="s">
        <v>239</v>
      </c>
      <c r="N195" s="70"/>
      <c r="O195" s="97"/>
      <c r="P195" s="97"/>
      <c r="Q195" s="22" t="s">
        <v>9</v>
      </c>
      <c r="R195" s="10" t="s">
        <v>6</v>
      </c>
      <c r="S195" s="24" t="s">
        <v>10</v>
      </c>
      <c r="T195" s="22" t="s">
        <v>9</v>
      </c>
      <c r="U195" s="10" t="s">
        <v>6</v>
      </c>
      <c r="V195" s="24" t="s">
        <v>10</v>
      </c>
      <c r="W195" s="22" t="s">
        <v>9</v>
      </c>
      <c r="X195" s="10" t="s">
        <v>6</v>
      </c>
      <c r="Y195" s="18"/>
      <c r="Z195" s="18"/>
    </row>
    <row r="196" spans="1:26" s="11" customFormat="1" ht="42.75" customHeight="1" x14ac:dyDescent="0.2">
      <c r="A196" s="87">
        <v>9</v>
      </c>
      <c r="B196" s="12" t="s">
        <v>262</v>
      </c>
      <c r="C196" s="40">
        <f>C197+C198+C199+C200</f>
        <v>825</v>
      </c>
      <c r="D196" s="44">
        <f>D197+D198+D199+D200</f>
        <v>250</v>
      </c>
      <c r="E196" s="24"/>
      <c r="F196" s="40">
        <f>F197+F198+F199+F200</f>
        <v>1435</v>
      </c>
      <c r="G196" s="44">
        <f>G197+G198+G199+G200</f>
        <v>500</v>
      </c>
      <c r="H196" s="24"/>
      <c r="I196" s="40">
        <f>I197+I198+I199+I200</f>
        <v>1075</v>
      </c>
      <c r="J196" s="44">
        <f>J197+J198+J199+J200</f>
        <v>330</v>
      </c>
      <c r="K196" s="24"/>
      <c r="L196" s="40">
        <f t="shared" si="113"/>
        <v>3335</v>
      </c>
      <c r="M196" s="44">
        <f t="shared" si="114"/>
        <v>1080</v>
      </c>
      <c r="N196" s="44"/>
      <c r="O196" s="99">
        <v>9</v>
      </c>
      <c r="P196" s="12" t="s">
        <v>262</v>
      </c>
      <c r="Q196" s="40">
        <f>Q197+Q198+Q199+Q200</f>
        <v>975</v>
      </c>
      <c r="R196" s="44">
        <f>R197+R198+R199+R200</f>
        <v>330</v>
      </c>
      <c r="S196" s="24"/>
      <c r="T196" s="40">
        <f>T197+T198+T199+T200</f>
        <v>1335</v>
      </c>
      <c r="U196" s="44">
        <f>U197+U198+U199+U200</f>
        <v>600</v>
      </c>
      <c r="V196" s="20"/>
      <c r="W196" s="40">
        <f>Q196+T196</f>
        <v>2310</v>
      </c>
      <c r="X196" s="40">
        <f>R196+U196</f>
        <v>930</v>
      </c>
      <c r="Y196" s="18"/>
      <c r="Z196" s="18"/>
    </row>
    <row r="197" spans="1:26" s="11" customFormat="1" ht="69.75" customHeight="1" x14ac:dyDescent="0.2">
      <c r="A197" s="88"/>
      <c r="B197" s="13" t="s">
        <v>231</v>
      </c>
      <c r="C197" s="37">
        <v>0</v>
      </c>
      <c r="D197" s="43">
        <v>0</v>
      </c>
      <c r="E197" s="20"/>
      <c r="F197" s="37">
        <v>460</v>
      </c>
      <c r="G197" s="43">
        <v>200</v>
      </c>
      <c r="H197" s="20" t="s">
        <v>145</v>
      </c>
      <c r="I197" s="37">
        <v>0</v>
      </c>
      <c r="J197" s="43">
        <v>0</v>
      </c>
      <c r="K197" s="20"/>
      <c r="L197" s="37">
        <f t="shared" si="113"/>
        <v>460</v>
      </c>
      <c r="M197" s="43">
        <f t="shared" si="114"/>
        <v>200</v>
      </c>
      <c r="N197" s="43"/>
      <c r="O197" s="99"/>
      <c r="P197" s="13" t="s">
        <v>487</v>
      </c>
      <c r="Q197" s="37">
        <v>0</v>
      </c>
      <c r="R197" s="43">
        <v>0</v>
      </c>
      <c r="S197" s="20"/>
      <c r="T197" s="37">
        <v>440</v>
      </c>
      <c r="U197" s="43">
        <v>250</v>
      </c>
      <c r="V197" s="20" t="s">
        <v>522</v>
      </c>
      <c r="W197" s="37">
        <f t="shared" ref="W197:W200" si="119">Q197+T197</f>
        <v>440</v>
      </c>
      <c r="X197" s="37">
        <f t="shared" ref="X197:X200" si="120">R197+U197</f>
        <v>250</v>
      </c>
      <c r="Y197" s="3"/>
      <c r="Z197" s="3"/>
    </row>
    <row r="198" spans="1:26" s="11" customFormat="1" ht="60" customHeight="1" x14ac:dyDescent="0.2">
      <c r="A198" s="88"/>
      <c r="B198" s="13" t="s">
        <v>3</v>
      </c>
      <c r="C198" s="37">
        <v>650</v>
      </c>
      <c r="D198" s="43">
        <v>200</v>
      </c>
      <c r="E198" s="20" t="s">
        <v>144</v>
      </c>
      <c r="F198" s="37">
        <v>800</v>
      </c>
      <c r="G198" s="43">
        <v>250</v>
      </c>
      <c r="H198" s="20" t="s">
        <v>146</v>
      </c>
      <c r="I198" s="37">
        <v>900</v>
      </c>
      <c r="J198" s="43">
        <v>280</v>
      </c>
      <c r="K198" s="20" t="s">
        <v>147</v>
      </c>
      <c r="L198" s="37">
        <f t="shared" si="113"/>
        <v>2350</v>
      </c>
      <c r="M198" s="43">
        <f t="shared" si="114"/>
        <v>730</v>
      </c>
      <c r="N198" s="43"/>
      <c r="O198" s="99"/>
      <c r="P198" s="13" t="s">
        <v>3</v>
      </c>
      <c r="Q198" s="37">
        <v>800</v>
      </c>
      <c r="R198" s="43">
        <v>280</v>
      </c>
      <c r="S198" s="20" t="s">
        <v>523</v>
      </c>
      <c r="T198" s="37">
        <v>720</v>
      </c>
      <c r="U198" s="43">
        <v>300</v>
      </c>
      <c r="V198" s="20" t="s">
        <v>523</v>
      </c>
      <c r="W198" s="37">
        <f t="shared" si="119"/>
        <v>1520</v>
      </c>
      <c r="X198" s="37">
        <f t="shared" si="120"/>
        <v>580</v>
      </c>
      <c r="Y198" s="3"/>
      <c r="Z198" s="3"/>
    </row>
    <row r="199" spans="1:26" s="11" customFormat="1" ht="67.5" customHeight="1" x14ac:dyDescent="0.2">
      <c r="A199" s="88"/>
      <c r="B199" s="13" t="s">
        <v>1</v>
      </c>
      <c r="C199" s="37">
        <v>175</v>
      </c>
      <c r="D199" s="43">
        <v>50</v>
      </c>
      <c r="E199" s="20" t="s">
        <v>144</v>
      </c>
      <c r="F199" s="37">
        <v>175</v>
      </c>
      <c r="G199" s="43">
        <v>50</v>
      </c>
      <c r="H199" s="20" t="s">
        <v>145</v>
      </c>
      <c r="I199" s="37">
        <v>175</v>
      </c>
      <c r="J199" s="43">
        <v>50</v>
      </c>
      <c r="K199" s="20" t="s">
        <v>148</v>
      </c>
      <c r="L199" s="37">
        <f t="shared" si="113"/>
        <v>525</v>
      </c>
      <c r="M199" s="43">
        <f t="shared" si="114"/>
        <v>150</v>
      </c>
      <c r="N199" s="43"/>
      <c r="O199" s="99"/>
      <c r="P199" s="13" t="s">
        <v>1</v>
      </c>
      <c r="Q199" s="37">
        <v>175</v>
      </c>
      <c r="R199" s="43">
        <v>50</v>
      </c>
      <c r="S199" s="20" t="s">
        <v>523</v>
      </c>
      <c r="T199" s="37">
        <v>175</v>
      </c>
      <c r="U199" s="43">
        <v>50</v>
      </c>
      <c r="V199" s="20" t="s">
        <v>523</v>
      </c>
      <c r="W199" s="37">
        <f t="shared" si="119"/>
        <v>350</v>
      </c>
      <c r="X199" s="37">
        <f t="shared" si="120"/>
        <v>100</v>
      </c>
      <c r="Y199" s="3"/>
      <c r="Z199" s="3"/>
    </row>
    <row r="200" spans="1:26" s="11" customFormat="1" ht="60" customHeight="1" x14ac:dyDescent="0.2">
      <c r="A200" s="89"/>
      <c r="B200" s="13" t="s">
        <v>2</v>
      </c>
      <c r="C200" s="37">
        <v>0</v>
      </c>
      <c r="D200" s="43">
        <v>0</v>
      </c>
      <c r="E200" s="20"/>
      <c r="F200" s="37">
        <v>0</v>
      </c>
      <c r="G200" s="43">
        <v>0</v>
      </c>
      <c r="H200" s="20"/>
      <c r="I200" s="37">
        <v>0</v>
      </c>
      <c r="J200" s="43">
        <v>0</v>
      </c>
      <c r="K200" s="20"/>
      <c r="L200" s="37">
        <f t="shared" si="113"/>
        <v>0</v>
      </c>
      <c r="M200" s="43">
        <f t="shared" si="114"/>
        <v>0</v>
      </c>
      <c r="N200" s="43"/>
      <c r="O200" s="99"/>
      <c r="P200" s="13" t="s">
        <v>2</v>
      </c>
      <c r="Q200" s="37">
        <v>0</v>
      </c>
      <c r="R200" s="43">
        <v>0</v>
      </c>
      <c r="S200" s="20"/>
      <c r="T200" s="37">
        <v>0</v>
      </c>
      <c r="U200" s="43">
        <v>0</v>
      </c>
      <c r="V200" s="24"/>
      <c r="W200" s="37">
        <f t="shared" si="119"/>
        <v>0</v>
      </c>
      <c r="X200" s="37">
        <f t="shared" si="120"/>
        <v>0</v>
      </c>
      <c r="Y200" s="3"/>
      <c r="Z200" s="3"/>
    </row>
    <row r="201" spans="1:26" s="11" customFormat="1" ht="57" customHeight="1" x14ac:dyDescent="0.2">
      <c r="A201" s="87">
        <v>10</v>
      </c>
      <c r="B201" s="12" t="s">
        <v>263</v>
      </c>
      <c r="C201" s="40">
        <f>C202+C203+C204+C205</f>
        <v>960</v>
      </c>
      <c r="D201" s="44">
        <f>D202+D203+D204+D205</f>
        <v>300</v>
      </c>
      <c r="E201" s="24"/>
      <c r="F201" s="40">
        <f>F202+F203+F204+F205</f>
        <v>1420</v>
      </c>
      <c r="G201" s="44">
        <f>G202+G203+G204+G205</f>
        <v>500</v>
      </c>
      <c r="H201" s="24"/>
      <c r="I201" s="40">
        <f>I202+I203+I204+I205</f>
        <v>1200</v>
      </c>
      <c r="J201" s="44">
        <f>J202+J203+J204+J205</f>
        <v>350</v>
      </c>
      <c r="K201" s="24"/>
      <c r="L201" s="40">
        <f t="shared" si="113"/>
        <v>3580</v>
      </c>
      <c r="M201" s="44">
        <f t="shared" si="114"/>
        <v>1150</v>
      </c>
      <c r="N201" s="44"/>
      <c r="O201" s="99">
        <v>10</v>
      </c>
      <c r="P201" s="12" t="s">
        <v>263</v>
      </c>
      <c r="Q201" s="40">
        <f>Q202+Q203+Q204+Q205</f>
        <v>1600</v>
      </c>
      <c r="R201" s="44">
        <f>R202+R203+R204+R205</f>
        <v>400</v>
      </c>
      <c r="S201" s="24"/>
      <c r="T201" s="40">
        <f>T202+T203+T204+T205</f>
        <v>670</v>
      </c>
      <c r="U201" s="44">
        <f>U202+U203+U204+U205</f>
        <v>300</v>
      </c>
      <c r="V201" s="20"/>
      <c r="W201" s="40">
        <f>Q201+T201</f>
        <v>2270</v>
      </c>
      <c r="X201" s="40">
        <f>R201+U201</f>
        <v>700</v>
      </c>
    </row>
    <row r="202" spans="1:26" s="11" customFormat="1" ht="41.25" customHeight="1" x14ac:dyDescent="0.2">
      <c r="A202" s="88"/>
      <c r="B202" s="13" t="s">
        <v>231</v>
      </c>
      <c r="C202" s="37">
        <v>0</v>
      </c>
      <c r="D202" s="43">
        <v>0</v>
      </c>
      <c r="E202" s="20"/>
      <c r="F202" s="37">
        <v>460</v>
      </c>
      <c r="G202" s="43">
        <v>200</v>
      </c>
      <c r="H202" s="20" t="s">
        <v>150</v>
      </c>
      <c r="I202" s="37">
        <v>0</v>
      </c>
      <c r="J202" s="43">
        <v>0</v>
      </c>
      <c r="K202" s="20"/>
      <c r="L202" s="37">
        <f t="shared" si="113"/>
        <v>460</v>
      </c>
      <c r="M202" s="43">
        <f t="shared" si="114"/>
        <v>200</v>
      </c>
      <c r="N202" s="43"/>
      <c r="O202" s="99"/>
      <c r="P202" s="13" t="s">
        <v>231</v>
      </c>
      <c r="Q202" s="37">
        <v>200</v>
      </c>
      <c r="R202" s="43">
        <v>100</v>
      </c>
      <c r="S202" s="20" t="s">
        <v>462</v>
      </c>
      <c r="T202" s="37">
        <v>0</v>
      </c>
      <c r="U202" s="43">
        <v>0</v>
      </c>
      <c r="V202" s="20"/>
      <c r="W202" s="37">
        <f t="shared" ref="W202:W205" si="121">Q202+T202</f>
        <v>200</v>
      </c>
      <c r="X202" s="37">
        <f t="shared" ref="X202:X205" si="122">R202+U202</f>
        <v>100</v>
      </c>
    </row>
    <row r="203" spans="1:26" s="11" customFormat="1" ht="58.5" customHeight="1" x14ac:dyDescent="0.2">
      <c r="A203" s="88"/>
      <c r="B203" s="13" t="s">
        <v>3</v>
      </c>
      <c r="C203" s="37">
        <v>960</v>
      </c>
      <c r="D203" s="43">
        <v>300</v>
      </c>
      <c r="E203" s="20" t="s">
        <v>149</v>
      </c>
      <c r="F203" s="37">
        <v>960</v>
      </c>
      <c r="G203" s="43">
        <v>300</v>
      </c>
      <c r="H203" s="20" t="s">
        <v>150</v>
      </c>
      <c r="I203" s="37">
        <v>1200</v>
      </c>
      <c r="J203" s="43">
        <v>350</v>
      </c>
      <c r="K203" s="20" t="s">
        <v>151</v>
      </c>
      <c r="L203" s="37">
        <f t="shared" si="113"/>
        <v>3120</v>
      </c>
      <c r="M203" s="43">
        <f t="shared" si="114"/>
        <v>950</v>
      </c>
      <c r="N203" s="43"/>
      <c r="O203" s="99"/>
      <c r="P203" s="13" t="s">
        <v>3</v>
      </c>
      <c r="Q203" s="37">
        <v>1400</v>
      </c>
      <c r="R203" s="43">
        <v>300</v>
      </c>
      <c r="S203" s="20" t="s">
        <v>462</v>
      </c>
      <c r="T203" s="37">
        <v>670</v>
      </c>
      <c r="U203" s="43">
        <v>300</v>
      </c>
      <c r="V203" s="20" t="s">
        <v>463</v>
      </c>
      <c r="W203" s="37">
        <f t="shared" si="121"/>
        <v>2070</v>
      </c>
      <c r="X203" s="37">
        <f t="shared" si="122"/>
        <v>600</v>
      </c>
    </row>
    <row r="204" spans="1:26" s="11" customFormat="1" ht="60" customHeight="1" x14ac:dyDescent="0.2">
      <c r="A204" s="88"/>
      <c r="B204" s="13" t="s">
        <v>1</v>
      </c>
      <c r="C204" s="37">
        <v>0</v>
      </c>
      <c r="D204" s="43">
        <v>0</v>
      </c>
      <c r="E204" s="20"/>
      <c r="F204" s="37">
        <v>0</v>
      </c>
      <c r="G204" s="43">
        <v>0</v>
      </c>
      <c r="H204" s="20"/>
      <c r="I204" s="37">
        <v>0</v>
      </c>
      <c r="J204" s="43">
        <v>0</v>
      </c>
      <c r="K204" s="20"/>
      <c r="L204" s="37">
        <f t="shared" si="113"/>
        <v>0</v>
      </c>
      <c r="M204" s="43">
        <f t="shared" si="114"/>
        <v>0</v>
      </c>
      <c r="N204" s="43"/>
      <c r="O204" s="99"/>
      <c r="P204" s="13" t="s">
        <v>1</v>
      </c>
      <c r="Q204" s="37">
        <v>0</v>
      </c>
      <c r="R204" s="43">
        <v>0</v>
      </c>
      <c r="S204" s="20"/>
      <c r="T204" s="37">
        <v>0</v>
      </c>
      <c r="U204" s="43">
        <v>0</v>
      </c>
      <c r="V204" s="20"/>
      <c r="W204" s="37">
        <f t="shared" si="121"/>
        <v>0</v>
      </c>
      <c r="X204" s="37">
        <f t="shared" si="122"/>
        <v>0</v>
      </c>
    </row>
    <row r="205" spans="1:26" s="18" customFormat="1" ht="60" customHeight="1" x14ac:dyDescent="0.2">
      <c r="A205" s="89"/>
      <c r="B205" s="13" t="s">
        <v>2</v>
      </c>
      <c r="C205" s="37">
        <v>0</v>
      </c>
      <c r="D205" s="43">
        <v>0</v>
      </c>
      <c r="E205" s="20"/>
      <c r="F205" s="37">
        <v>0</v>
      </c>
      <c r="G205" s="43">
        <v>0</v>
      </c>
      <c r="H205" s="20"/>
      <c r="I205" s="37">
        <v>0</v>
      </c>
      <c r="J205" s="43">
        <v>0</v>
      </c>
      <c r="K205" s="20"/>
      <c r="L205" s="37">
        <f t="shared" si="113"/>
        <v>0</v>
      </c>
      <c r="M205" s="43">
        <f t="shared" si="114"/>
        <v>0</v>
      </c>
      <c r="N205" s="43"/>
      <c r="O205" s="99"/>
      <c r="P205" s="13" t="s">
        <v>2</v>
      </c>
      <c r="Q205" s="37">
        <v>0</v>
      </c>
      <c r="R205" s="43">
        <v>0</v>
      </c>
      <c r="S205" s="20"/>
      <c r="T205" s="37">
        <v>0</v>
      </c>
      <c r="U205" s="43">
        <v>0</v>
      </c>
      <c r="V205" s="20"/>
      <c r="W205" s="37">
        <f t="shared" si="121"/>
        <v>0</v>
      </c>
      <c r="X205" s="37">
        <f t="shared" si="122"/>
        <v>0</v>
      </c>
      <c r="Y205" s="11"/>
      <c r="Z205" s="11"/>
    </row>
    <row r="206" spans="1:26" s="18" customFormat="1" ht="59.25" customHeight="1" x14ac:dyDescent="0.2">
      <c r="A206" s="100"/>
      <c r="B206" s="4" t="s">
        <v>205</v>
      </c>
      <c r="C206" s="36">
        <f>C211+C216+C224+C229+C234+C239+C244+C252</f>
        <v>13650</v>
      </c>
      <c r="D206" s="56">
        <f>D211+D216+D224+D229+D234+D239+D244+D252</f>
        <v>3204</v>
      </c>
      <c r="E206" s="5"/>
      <c r="F206" s="36">
        <f>F211+F216+F224+F229+F234+F239+F244+F252</f>
        <v>25590</v>
      </c>
      <c r="G206" s="56">
        <f>G211+G216+G224+G229+G234+G239+G244+G252</f>
        <v>7109</v>
      </c>
      <c r="H206" s="5"/>
      <c r="I206" s="36">
        <f>I211+I216+I224+I229+I234+I239+I244+I252</f>
        <v>26977</v>
      </c>
      <c r="J206" s="56">
        <f>J211+J216+J224+J229+J234+J239+J244+J252</f>
        <v>7526</v>
      </c>
      <c r="K206" s="5"/>
      <c r="L206" s="36">
        <f>I206+F206+C206</f>
        <v>66217</v>
      </c>
      <c r="M206" s="56">
        <f>J206+G206+D206</f>
        <v>17839</v>
      </c>
      <c r="N206" s="56"/>
      <c r="O206" s="92"/>
      <c r="P206" s="4" t="s">
        <v>205</v>
      </c>
      <c r="Q206" s="36">
        <f>Q211+Q216+Q224+Q229+Q234+Q239+Q244+Q252</f>
        <v>26366</v>
      </c>
      <c r="R206" s="36">
        <f>R211+R216+R224+R229+R234+R239+R244+R252</f>
        <v>7378</v>
      </c>
      <c r="S206" s="5"/>
      <c r="T206" s="36">
        <f>T211+T216+T224+T229+T234+T239+T244+T252</f>
        <v>17916</v>
      </c>
      <c r="U206" s="36">
        <f>U211+U216+U224+U229+U234+U239+U244+U252</f>
        <v>5916</v>
      </c>
      <c r="V206" s="5"/>
      <c r="W206" s="36">
        <f>Q206+T206</f>
        <v>44282</v>
      </c>
      <c r="X206" s="36">
        <f>R206+U206</f>
        <v>13294</v>
      </c>
      <c r="Y206" s="11"/>
      <c r="Z206" s="11"/>
    </row>
    <row r="207" spans="1:26" ht="48" customHeight="1" x14ac:dyDescent="0.2">
      <c r="A207" s="101"/>
      <c r="B207" s="6" t="s">
        <v>231</v>
      </c>
      <c r="C207" s="37">
        <f t="shared" ref="C207:D210" si="123">C212+C225+C217+C230+C235+C240+C245+C253</f>
        <v>0</v>
      </c>
      <c r="D207" s="43">
        <f t="shared" si="123"/>
        <v>0</v>
      </c>
      <c r="E207" s="20"/>
      <c r="F207" s="37">
        <f t="shared" ref="F207:G210" si="124">F212+F225+F217+F230+F235+F240+F245+F253</f>
        <v>1640</v>
      </c>
      <c r="G207" s="43">
        <f t="shared" si="124"/>
        <v>800</v>
      </c>
      <c r="H207" s="20"/>
      <c r="I207" s="37">
        <f t="shared" ref="I207:J210" si="125">I212+I225+I217+I230+I235+I240+I245+I253</f>
        <v>1720</v>
      </c>
      <c r="J207" s="43">
        <f t="shared" si="125"/>
        <v>800</v>
      </c>
      <c r="K207" s="20"/>
      <c r="L207" s="37">
        <f t="shared" ref="L207:L233" si="126">I207+F207+C207</f>
        <v>3360</v>
      </c>
      <c r="M207" s="43">
        <f t="shared" ref="M207:M233" si="127">J207+G207+D207</f>
        <v>1600</v>
      </c>
      <c r="N207" s="43"/>
      <c r="O207" s="92"/>
      <c r="P207" s="6" t="s">
        <v>487</v>
      </c>
      <c r="Q207" s="37">
        <f t="shared" ref="Q207:R210" si="128">Q212+Q225+Q217+Q230+Q235+Q240+Q245+Q253</f>
        <v>1200</v>
      </c>
      <c r="R207" s="37">
        <f t="shared" si="128"/>
        <v>800</v>
      </c>
      <c r="S207" s="20"/>
      <c r="T207" s="37">
        <f t="shared" ref="T207:U210" si="129">T212+T225+T217+T230+T235+T240+T245+T253</f>
        <v>820</v>
      </c>
      <c r="U207" s="37">
        <f t="shared" si="129"/>
        <v>500</v>
      </c>
      <c r="V207" s="20"/>
      <c r="W207" s="37">
        <f t="shared" ref="W207:W210" si="130">Q207+T207</f>
        <v>2020</v>
      </c>
      <c r="X207" s="37">
        <f t="shared" ref="X207:X210" si="131">R207+U207</f>
        <v>1300</v>
      </c>
      <c r="Y207" s="11"/>
      <c r="Z207" s="11"/>
    </row>
    <row r="208" spans="1:26" ht="51.75" customHeight="1" x14ac:dyDescent="0.2">
      <c r="A208" s="101"/>
      <c r="B208" s="6" t="s">
        <v>3</v>
      </c>
      <c r="C208" s="37">
        <f t="shared" si="123"/>
        <v>7060</v>
      </c>
      <c r="D208" s="43">
        <f t="shared" si="123"/>
        <v>2100</v>
      </c>
      <c r="E208" s="20"/>
      <c r="F208" s="37">
        <f t="shared" si="124"/>
        <v>17440</v>
      </c>
      <c r="G208" s="43">
        <f t="shared" si="124"/>
        <v>5250</v>
      </c>
      <c r="H208" s="20"/>
      <c r="I208" s="37">
        <f t="shared" si="125"/>
        <v>18776</v>
      </c>
      <c r="J208" s="43">
        <f t="shared" si="125"/>
        <v>5680</v>
      </c>
      <c r="K208" s="20"/>
      <c r="L208" s="37">
        <f t="shared" si="126"/>
        <v>43276</v>
      </c>
      <c r="M208" s="43">
        <f t="shared" si="127"/>
        <v>13030</v>
      </c>
      <c r="N208" s="43"/>
      <c r="O208" s="92"/>
      <c r="P208" s="6" t="s">
        <v>3</v>
      </c>
      <c r="Q208" s="37">
        <f t="shared" si="128"/>
        <v>19600</v>
      </c>
      <c r="R208" s="37">
        <f t="shared" si="128"/>
        <v>5500</v>
      </c>
      <c r="S208" s="20"/>
      <c r="T208" s="37">
        <f t="shared" si="129"/>
        <v>11400</v>
      </c>
      <c r="U208" s="37">
        <f t="shared" si="129"/>
        <v>4250</v>
      </c>
      <c r="V208" s="20"/>
      <c r="W208" s="37">
        <f t="shared" si="130"/>
        <v>31000</v>
      </c>
      <c r="X208" s="37">
        <f t="shared" si="131"/>
        <v>9750</v>
      </c>
      <c r="Y208" s="11"/>
      <c r="Z208" s="11"/>
    </row>
    <row r="209" spans="1:26" ht="46.5" customHeight="1" x14ac:dyDescent="0.2">
      <c r="A209" s="101"/>
      <c r="B209" s="6" t="s">
        <v>1</v>
      </c>
      <c r="C209" s="37">
        <f t="shared" si="123"/>
        <v>6084</v>
      </c>
      <c r="D209" s="43">
        <f t="shared" si="123"/>
        <v>989</v>
      </c>
      <c r="E209" s="20"/>
      <c r="F209" s="37">
        <f t="shared" si="124"/>
        <v>5994</v>
      </c>
      <c r="G209" s="43">
        <f t="shared" si="124"/>
        <v>939</v>
      </c>
      <c r="H209" s="20"/>
      <c r="I209" s="37">
        <f t="shared" si="125"/>
        <v>5955</v>
      </c>
      <c r="J209" s="43">
        <f t="shared" si="125"/>
        <v>926</v>
      </c>
      <c r="K209" s="20"/>
      <c r="L209" s="37">
        <f t="shared" si="126"/>
        <v>18033</v>
      </c>
      <c r="M209" s="43">
        <f t="shared" si="127"/>
        <v>2854</v>
      </c>
      <c r="N209" s="43"/>
      <c r="O209" s="92"/>
      <c r="P209" s="6" t="s">
        <v>1</v>
      </c>
      <c r="Q209" s="37">
        <f t="shared" si="128"/>
        <v>5370</v>
      </c>
      <c r="R209" s="37">
        <f t="shared" si="128"/>
        <v>953</v>
      </c>
      <c r="S209" s="20"/>
      <c r="T209" s="37">
        <f t="shared" si="129"/>
        <v>5500</v>
      </c>
      <c r="U209" s="37">
        <f t="shared" si="129"/>
        <v>1036</v>
      </c>
      <c r="V209" s="20"/>
      <c r="W209" s="37">
        <f t="shared" si="130"/>
        <v>10870</v>
      </c>
      <c r="X209" s="37">
        <f t="shared" si="131"/>
        <v>1989</v>
      </c>
      <c r="Y209" s="11"/>
      <c r="Z209" s="11"/>
    </row>
    <row r="210" spans="1:26" ht="51" customHeight="1" x14ac:dyDescent="0.2">
      <c r="A210" s="102"/>
      <c r="B210" s="6" t="s">
        <v>2</v>
      </c>
      <c r="C210" s="37">
        <f t="shared" si="123"/>
        <v>506</v>
      </c>
      <c r="D210" s="43">
        <f t="shared" si="123"/>
        <v>115</v>
      </c>
      <c r="E210" s="20"/>
      <c r="F210" s="37">
        <f t="shared" si="124"/>
        <v>516</v>
      </c>
      <c r="G210" s="43">
        <f t="shared" si="124"/>
        <v>120</v>
      </c>
      <c r="H210" s="20"/>
      <c r="I210" s="37">
        <f t="shared" si="125"/>
        <v>526</v>
      </c>
      <c r="J210" s="43">
        <f t="shared" si="125"/>
        <v>120</v>
      </c>
      <c r="K210" s="20"/>
      <c r="L210" s="37">
        <f t="shared" si="126"/>
        <v>1548</v>
      </c>
      <c r="M210" s="43">
        <f t="shared" si="127"/>
        <v>355</v>
      </c>
      <c r="N210" s="43"/>
      <c r="O210" s="92"/>
      <c r="P210" s="6" t="s">
        <v>2</v>
      </c>
      <c r="Q210" s="37">
        <f t="shared" si="128"/>
        <v>196</v>
      </c>
      <c r="R210" s="37">
        <f t="shared" si="128"/>
        <v>125</v>
      </c>
      <c r="S210" s="20"/>
      <c r="T210" s="37">
        <f t="shared" si="129"/>
        <v>196</v>
      </c>
      <c r="U210" s="37">
        <f t="shared" si="129"/>
        <v>130</v>
      </c>
      <c r="V210" s="20"/>
      <c r="W210" s="37">
        <f t="shared" si="130"/>
        <v>392</v>
      </c>
      <c r="X210" s="37">
        <f t="shared" si="131"/>
        <v>255</v>
      </c>
      <c r="Y210" s="11"/>
      <c r="Z210" s="11"/>
    </row>
    <row r="211" spans="1:26" s="11" customFormat="1" ht="63" customHeight="1" x14ac:dyDescent="0.2">
      <c r="A211" s="87">
        <v>11</v>
      </c>
      <c r="B211" s="12" t="s">
        <v>264</v>
      </c>
      <c r="C211" s="40">
        <f>C212+C213+C214+C215</f>
        <v>1068</v>
      </c>
      <c r="D211" s="44">
        <f>D212+D213+D214+D215</f>
        <v>360</v>
      </c>
      <c r="E211" s="24"/>
      <c r="F211" s="40">
        <f>F212+F213+F214+F215</f>
        <v>1868</v>
      </c>
      <c r="G211" s="44">
        <f>G212+G213+G214+G215</f>
        <v>710</v>
      </c>
      <c r="H211" s="24"/>
      <c r="I211" s="40">
        <f>I212+I213+I214+I215</f>
        <v>1068</v>
      </c>
      <c r="J211" s="44">
        <f>J212+J213+J214+J215</f>
        <v>360</v>
      </c>
      <c r="K211" s="24"/>
      <c r="L211" s="40">
        <f t="shared" si="126"/>
        <v>4004</v>
      </c>
      <c r="M211" s="44">
        <f t="shared" si="127"/>
        <v>1430</v>
      </c>
      <c r="N211" s="44"/>
      <c r="O211" s="99">
        <v>11</v>
      </c>
      <c r="P211" s="12" t="s">
        <v>265</v>
      </c>
      <c r="Q211" s="40">
        <f>Q212+Q213+Q214+Q215</f>
        <v>1508</v>
      </c>
      <c r="R211" s="44">
        <f>R212+R213+R214+R215</f>
        <v>510</v>
      </c>
      <c r="S211" s="24"/>
      <c r="T211" s="40">
        <f>T212+T213+T214+T215</f>
        <v>1088</v>
      </c>
      <c r="U211" s="44">
        <f>U212+U213+U214+U215</f>
        <v>510</v>
      </c>
      <c r="V211" s="20"/>
      <c r="W211" s="40">
        <f>Q211+T211</f>
        <v>2596</v>
      </c>
      <c r="X211" s="40">
        <f>R211+U211</f>
        <v>1020</v>
      </c>
      <c r="Y211" s="48"/>
      <c r="Z211" s="48"/>
    </row>
    <row r="212" spans="1:26" s="11" customFormat="1" ht="63" customHeight="1" x14ac:dyDescent="0.2">
      <c r="A212" s="88"/>
      <c r="B212" s="13" t="s">
        <v>231</v>
      </c>
      <c r="C212" s="37">
        <v>0</v>
      </c>
      <c r="D212" s="43">
        <v>0</v>
      </c>
      <c r="E212" s="20"/>
      <c r="F212" s="37">
        <v>640</v>
      </c>
      <c r="G212" s="43">
        <v>300</v>
      </c>
      <c r="H212" s="30" t="s">
        <v>349</v>
      </c>
      <c r="I212" s="37">
        <v>0</v>
      </c>
      <c r="J212" s="43">
        <v>0</v>
      </c>
      <c r="K212" s="20"/>
      <c r="L212" s="37">
        <f t="shared" si="126"/>
        <v>640</v>
      </c>
      <c r="M212" s="43">
        <f t="shared" si="127"/>
        <v>300</v>
      </c>
      <c r="N212" s="43"/>
      <c r="O212" s="99"/>
      <c r="P212" s="13" t="s">
        <v>470</v>
      </c>
      <c r="Q212" s="37">
        <v>300</v>
      </c>
      <c r="R212" s="43">
        <v>200</v>
      </c>
      <c r="S212" s="78" t="s">
        <v>527</v>
      </c>
      <c r="T212" s="37">
        <v>380</v>
      </c>
      <c r="U212" s="43">
        <v>200</v>
      </c>
      <c r="V212" s="30" t="s">
        <v>609</v>
      </c>
      <c r="W212" s="37">
        <f t="shared" ref="W212:W215" si="132">Q212+T212</f>
        <v>680</v>
      </c>
      <c r="X212" s="37">
        <f t="shared" ref="X212:X215" si="133">R212+U212</f>
        <v>400</v>
      </c>
      <c r="Y212" s="49"/>
      <c r="Z212" s="49"/>
    </row>
    <row r="213" spans="1:26" s="11" customFormat="1" ht="63" customHeight="1" x14ac:dyDescent="0.2">
      <c r="A213" s="88"/>
      <c r="B213" s="13" t="s">
        <v>3</v>
      </c>
      <c r="C213" s="37">
        <v>960</v>
      </c>
      <c r="D213" s="43">
        <v>300</v>
      </c>
      <c r="E213" s="30" t="s">
        <v>351</v>
      </c>
      <c r="F213" s="37">
        <v>1120</v>
      </c>
      <c r="G213" s="43">
        <v>350</v>
      </c>
      <c r="H213" s="30" t="s">
        <v>350</v>
      </c>
      <c r="I213" s="37">
        <v>960</v>
      </c>
      <c r="J213" s="43">
        <v>300</v>
      </c>
      <c r="K213" s="30" t="s">
        <v>351</v>
      </c>
      <c r="L213" s="37">
        <f t="shared" si="126"/>
        <v>3040</v>
      </c>
      <c r="M213" s="43">
        <f t="shared" si="127"/>
        <v>950</v>
      </c>
      <c r="N213" s="43"/>
      <c r="O213" s="99"/>
      <c r="P213" s="13" t="s">
        <v>3</v>
      </c>
      <c r="Q213" s="37">
        <v>1100</v>
      </c>
      <c r="R213" s="43">
        <v>250</v>
      </c>
      <c r="S213" s="30" t="s">
        <v>525</v>
      </c>
      <c r="T213" s="37">
        <v>600</v>
      </c>
      <c r="U213" s="43">
        <v>250</v>
      </c>
      <c r="V213" s="30" t="s">
        <v>528</v>
      </c>
      <c r="W213" s="37">
        <f t="shared" si="132"/>
        <v>1700</v>
      </c>
      <c r="X213" s="37">
        <f t="shared" si="133"/>
        <v>500</v>
      </c>
      <c r="Y213" s="48"/>
      <c r="Z213" s="48"/>
    </row>
    <row r="214" spans="1:26" s="11" customFormat="1" ht="63" customHeight="1" x14ac:dyDescent="0.2">
      <c r="A214" s="88"/>
      <c r="B214" s="13" t="s">
        <v>1</v>
      </c>
      <c r="C214" s="37">
        <v>90</v>
      </c>
      <c r="D214" s="43">
        <v>50</v>
      </c>
      <c r="E214" s="30" t="s">
        <v>350</v>
      </c>
      <c r="F214" s="37">
        <v>90</v>
      </c>
      <c r="G214" s="43">
        <v>50</v>
      </c>
      <c r="H214" s="30" t="s">
        <v>352</v>
      </c>
      <c r="I214" s="37">
        <v>90</v>
      </c>
      <c r="J214" s="43">
        <v>50</v>
      </c>
      <c r="K214" s="30" t="s">
        <v>350</v>
      </c>
      <c r="L214" s="37">
        <f t="shared" si="126"/>
        <v>270</v>
      </c>
      <c r="M214" s="43">
        <f t="shared" si="127"/>
        <v>150</v>
      </c>
      <c r="N214" s="43"/>
      <c r="O214" s="99"/>
      <c r="P214" s="13" t="s">
        <v>1</v>
      </c>
      <c r="Q214" s="37">
        <v>90</v>
      </c>
      <c r="R214" s="43">
        <v>50</v>
      </c>
      <c r="S214" s="30" t="s">
        <v>526</v>
      </c>
      <c r="T214" s="37">
        <v>90</v>
      </c>
      <c r="U214" s="43">
        <v>50</v>
      </c>
      <c r="V214" s="30" t="s">
        <v>529</v>
      </c>
      <c r="W214" s="37">
        <f t="shared" si="132"/>
        <v>180</v>
      </c>
      <c r="X214" s="37">
        <f t="shared" si="133"/>
        <v>100</v>
      </c>
    </row>
    <row r="215" spans="1:26" s="11" customFormat="1" ht="63" customHeight="1" x14ac:dyDescent="0.2">
      <c r="A215" s="89"/>
      <c r="B215" s="13" t="s">
        <v>2</v>
      </c>
      <c r="C215" s="37">
        <v>18</v>
      </c>
      <c r="D215" s="43">
        <v>10</v>
      </c>
      <c r="E215" s="30" t="s">
        <v>349</v>
      </c>
      <c r="F215" s="37">
        <v>18</v>
      </c>
      <c r="G215" s="43">
        <v>10</v>
      </c>
      <c r="H215" s="30" t="s">
        <v>351</v>
      </c>
      <c r="I215" s="37">
        <v>18</v>
      </c>
      <c r="J215" s="43">
        <v>10</v>
      </c>
      <c r="K215" s="30" t="s">
        <v>349</v>
      </c>
      <c r="L215" s="37">
        <f t="shared" si="126"/>
        <v>54</v>
      </c>
      <c r="M215" s="43">
        <f t="shared" si="127"/>
        <v>30</v>
      </c>
      <c r="N215" s="43"/>
      <c r="O215" s="99"/>
      <c r="P215" s="13" t="s">
        <v>2</v>
      </c>
      <c r="Q215" s="37">
        <v>18</v>
      </c>
      <c r="R215" s="43">
        <v>10</v>
      </c>
      <c r="S215" s="30" t="s">
        <v>531</v>
      </c>
      <c r="T215" s="37">
        <v>18</v>
      </c>
      <c r="U215" s="43">
        <v>10</v>
      </c>
      <c r="V215" s="30" t="s">
        <v>530</v>
      </c>
      <c r="W215" s="37">
        <f t="shared" si="132"/>
        <v>36</v>
      </c>
      <c r="X215" s="37">
        <f t="shared" si="133"/>
        <v>20</v>
      </c>
    </row>
    <row r="216" spans="1:26" s="11" customFormat="1" ht="78.75" customHeight="1" x14ac:dyDescent="0.2">
      <c r="A216" s="87">
        <v>12</v>
      </c>
      <c r="B216" s="12" t="s">
        <v>266</v>
      </c>
      <c r="C216" s="40">
        <f>C217+C218+C219+C220</f>
        <v>1108</v>
      </c>
      <c r="D216" s="44">
        <f>D217+D218+D219+D220</f>
        <v>360</v>
      </c>
      <c r="E216" s="24"/>
      <c r="F216" s="40">
        <f>F217+F218+F219+F220</f>
        <v>1308</v>
      </c>
      <c r="G216" s="44">
        <f>G217+G218+G219+G220</f>
        <v>410</v>
      </c>
      <c r="H216" s="24"/>
      <c r="I216" s="40">
        <f>I217+I218+I219+I220</f>
        <v>2228</v>
      </c>
      <c r="J216" s="44">
        <f>J217+J218+J219+J220</f>
        <v>860</v>
      </c>
      <c r="K216" s="24"/>
      <c r="L216" s="40">
        <f t="shared" si="126"/>
        <v>4644</v>
      </c>
      <c r="M216" s="44">
        <f t="shared" si="127"/>
        <v>1630</v>
      </c>
      <c r="N216" s="44"/>
      <c r="O216" s="99">
        <v>12</v>
      </c>
      <c r="P216" s="12" t="s">
        <v>532</v>
      </c>
      <c r="Q216" s="40">
        <f>Q217+Q218+Q219+Q220</f>
        <v>1208</v>
      </c>
      <c r="R216" s="44">
        <f>R217+R218+R219+R220</f>
        <v>380</v>
      </c>
      <c r="S216" s="24"/>
      <c r="T216" s="40">
        <f>T217+T218+T219+T220</f>
        <v>1648</v>
      </c>
      <c r="U216" s="44">
        <f>U217+U218+U219+U220</f>
        <v>760</v>
      </c>
      <c r="V216" s="20"/>
      <c r="W216" s="40">
        <f>Q216+T216</f>
        <v>2856</v>
      </c>
      <c r="X216" s="40">
        <f>R216+U216</f>
        <v>1140</v>
      </c>
    </row>
    <row r="217" spans="1:26" s="11" customFormat="1" ht="57" customHeight="1" x14ac:dyDescent="0.2">
      <c r="A217" s="88"/>
      <c r="B217" s="13" t="s">
        <v>231</v>
      </c>
      <c r="C217" s="37">
        <v>0</v>
      </c>
      <c r="D217" s="43">
        <v>0</v>
      </c>
      <c r="E217" s="20"/>
      <c r="F217" s="37">
        <v>0</v>
      </c>
      <c r="G217" s="43">
        <v>0</v>
      </c>
      <c r="H217" s="20"/>
      <c r="I217" s="37">
        <v>820</v>
      </c>
      <c r="J217" s="43">
        <v>400</v>
      </c>
      <c r="K217" s="20" t="s">
        <v>384</v>
      </c>
      <c r="L217" s="37">
        <f t="shared" si="126"/>
        <v>820</v>
      </c>
      <c r="M217" s="43">
        <f t="shared" si="127"/>
        <v>400</v>
      </c>
      <c r="N217" s="43"/>
      <c r="O217" s="99"/>
      <c r="P217" s="13" t="s">
        <v>470</v>
      </c>
      <c r="Q217" s="37">
        <v>0</v>
      </c>
      <c r="R217" s="43">
        <v>0</v>
      </c>
      <c r="S217" s="20"/>
      <c r="T217" s="37">
        <v>440</v>
      </c>
      <c r="U217" s="43">
        <v>300</v>
      </c>
      <c r="V217" s="20" t="s">
        <v>533</v>
      </c>
      <c r="W217" s="37">
        <f t="shared" ref="W217:W220" si="134">Q217+T217</f>
        <v>440</v>
      </c>
      <c r="X217" s="37">
        <f t="shared" ref="X217:X220" si="135">R217+U217</f>
        <v>300</v>
      </c>
    </row>
    <row r="218" spans="1:26" s="11" customFormat="1" ht="54.75" customHeight="1" x14ac:dyDescent="0.2">
      <c r="A218" s="88"/>
      <c r="B218" s="13" t="s">
        <v>3</v>
      </c>
      <c r="C218" s="37">
        <v>1000</v>
      </c>
      <c r="D218" s="43">
        <v>300</v>
      </c>
      <c r="E218" s="20" t="s">
        <v>385</v>
      </c>
      <c r="F218" s="37">
        <v>1200</v>
      </c>
      <c r="G218" s="43">
        <v>350</v>
      </c>
      <c r="H218" s="20" t="s">
        <v>386</v>
      </c>
      <c r="I218" s="37">
        <v>1300</v>
      </c>
      <c r="J218" s="43">
        <v>400</v>
      </c>
      <c r="K218" s="20" t="s">
        <v>387</v>
      </c>
      <c r="L218" s="37">
        <f t="shared" si="126"/>
        <v>3500</v>
      </c>
      <c r="M218" s="43">
        <f t="shared" si="127"/>
        <v>1050</v>
      </c>
      <c r="N218" s="43"/>
      <c r="O218" s="99"/>
      <c r="P218" s="13" t="s">
        <v>3</v>
      </c>
      <c r="Q218" s="37">
        <v>1100</v>
      </c>
      <c r="R218" s="43">
        <v>320</v>
      </c>
      <c r="S218" s="20" t="s">
        <v>533</v>
      </c>
      <c r="T218" s="37">
        <v>1100</v>
      </c>
      <c r="U218" s="43">
        <v>400</v>
      </c>
      <c r="V218" s="20" t="s">
        <v>537</v>
      </c>
      <c r="W218" s="37">
        <f t="shared" si="134"/>
        <v>2200</v>
      </c>
      <c r="X218" s="37">
        <f t="shared" si="135"/>
        <v>720</v>
      </c>
    </row>
    <row r="219" spans="1:26" s="11" customFormat="1" ht="51" customHeight="1" x14ac:dyDescent="0.2">
      <c r="A219" s="88"/>
      <c r="B219" s="13" t="s">
        <v>1</v>
      </c>
      <c r="C219" s="37">
        <v>90</v>
      </c>
      <c r="D219" s="43">
        <v>50</v>
      </c>
      <c r="E219" s="20" t="s">
        <v>388</v>
      </c>
      <c r="F219" s="37">
        <v>90</v>
      </c>
      <c r="G219" s="43">
        <v>50</v>
      </c>
      <c r="H219" s="20" t="s">
        <v>389</v>
      </c>
      <c r="I219" s="37">
        <v>90</v>
      </c>
      <c r="J219" s="43">
        <v>50</v>
      </c>
      <c r="K219" s="20" t="s">
        <v>353</v>
      </c>
      <c r="L219" s="37">
        <f t="shared" si="126"/>
        <v>270</v>
      </c>
      <c r="M219" s="43">
        <f t="shared" si="127"/>
        <v>150</v>
      </c>
      <c r="N219" s="43"/>
      <c r="O219" s="99"/>
      <c r="P219" s="13" t="s">
        <v>1</v>
      </c>
      <c r="Q219" s="37">
        <v>90</v>
      </c>
      <c r="R219" s="43">
        <v>50</v>
      </c>
      <c r="S219" s="20" t="s">
        <v>538</v>
      </c>
      <c r="T219" s="37">
        <v>90</v>
      </c>
      <c r="U219" s="43">
        <v>50</v>
      </c>
      <c r="V219" s="20" t="s">
        <v>539</v>
      </c>
      <c r="W219" s="37">
        <f t="shared" si="134"/>
        <v>180</v>
      </c>
      <c r="X219" s="37">
        <f t="shared" si="135"/>
        <v>100</v>
      </c>
    </row>
    <row r="220" spans="1:26" s="11" customFormat="1" ht="54" customHeight="1" x14ac:dyDescent="0.2">
      <c r="A220" s="89"/>
      <c r="B220" s="13" t="s">
        <v>2</v>
      </c>
      <c r="C220" s="37">
        <v>18</v>
      </c>
      <c r="D220" s="43">
        <v>10</v>
      </c>
      <c r="E220" s="20" t="s">
        <v>389</v>
      </c>
      <c r="F220" s="37">
        <v>18</v>
      </c>
      <c r="G220" s="43">
        <v>10</v>
      </c>
      <c r="H220" s="20" t="s">
        <v>385</v>
      </c>
      <c r="I220" s="37">
        <v>18</v>
      </c>
      <c r="J220" s="43">
        <v>10</v>
      </c>
      <c r="K220" s="20" t="s">
        <v>390</v>
      </c>
      <c r="L220" s="37">
        <f t="shared" si="126"/>
        <v>54</v>
      </c>
      <c r="M220" s="43">
        <f t="shared" si="127"/>
        <v>30</v>
      </c>
      <c r="N220" s="43"/>
      <c r="O220" s="99"/>
      <c r="P220" s="13" t="s">
        <v>2</v>
      </c>
      <c r="Q220" s="37">
        <v>18</v>
      </c>
      <c r="R220" s="43">
        <v>10</v>
      </c>
      <c r="S220" s="20" t="s">
        <v>539</v>
      </c>
      <c r="T220" s="37">
        <v>18</v>
      </c>
      <c r="U220" s="43">
        <v>10</v>
      </c>
      <c r="V220" s="20" t="s">
        <v>540</v>
      </c>
      <c r="W220" s="37">
        <f t="shared" si="134"/>
        <v>36</v>
      </c>
      <c r="X220" s="37">
        <f t="shared" si="135"/>
        <v>20</v>
      </c>
    </row>
    <row r="221" spans="1:26" s="48" customFormat="1" ht="37.5" hidden="1" customHeight="1" x14ac:dyDescent="0.2">
      <c r="A221" s="95" t="s">
        <v>295</v>
      </c>
      <c r="B221" s="95" t="s">
        <v>0</v>
      </c>
      <c r="C221" s="108" t="s">
        <v>229</v>
      </c>
      <c r="D221" s="109"/>
      <c r="E221" s="109"/>
      <c r="F221" s="109"/>
      <c r="G221" s="109"/>
      <c r="H221" s="109"/>
      <c r="I221" s="109"/>
      <c r="J221" s="109"/>
      <c r="K221" s="109"/>
      <c r="L221" s="109"/>
      <c r="M221" s="110"/>
      <c r="N221" s="68"/>
      <c r="O221" s="95"/>
      <c r="P221" s="95" t="s">
        <v>0</v>
      </c>
      <c r="Q221" s="108" t="s">
        <v>212</v>
      </c>
      <c r="R221" s="109"/>
      <c r="S221" s="109"/>
      <c r="T221" s="109"/>
      <c r="U221" s="109"/>
      <c r="V221" s="109"/>
      <c r="W221" s="109"/>
      <c r="X221" s="109"/>
      <c r="Y221" s="11"/>
      <c r="Z221" s="11"/>
    </row>
    <row r="222" spans="1:26" s="49" customFormat="1" ht="39.75" hidden="1" customHeight="1" x14ac:dyDescent="0.2">
      <c r="A222" s="96"/>
      <c r="B222" s="96"/>
      <c r="C222" s="90" t="s">
        <v>234</v>
      </c>
      <c r="D222" s="98"/>
      <c r="E222" s="91"/>
      <c r="F222" s="90" t="s">
        <v>235</v>
      </c>
      <c r="G222" s="98"/>
      <c r="H222" s="91"/>
      <c r="I222" s="90" t="s">
        <v>236</v>
      </c>
      <c r="J222" s="98"/>
      <c r="K222" s="91"/>
      <c r="L222" s="90" t="s">
        <v>228</v>
      </c>
      <c r="M222" s="98"/>
      <c r="N222" s="69"/>
      <c r="O222" s="96"/>
      <c r="P222" s="96"/>
      <c r="Q222" s="90" t="s">
        <v>8</v>
      </c>
      <c r="R222" s="98"/>
      <c r="S222" s="91"/>
      <c r="T222" s="90" t="s">
        <v>7</v>
      </c>
      <c r="U222" s="98"/>
      <c r="V222" s="91"/>
      <c r="W222" s="90" t="s">
        <v>227</v>
      </c>
      <c r="X222" s="91"/>
      <c r="Y222" s="11"/>
      <c r="Z222" s="11"/>
    </row>
    <row r="223" spans="1:26" s="48" customFormat="1" ht="66" hidden="1" customHeight="1" x14ac:dyDescent="0.2">
      <c r="A223" s="97"/>
      <c r="B223" s="97"/>
      <c r="C223" s="65" t="s">
        <v>237</v>
      </c>
      <c r="D223" s="10" t="s">
        <v>238</v>
      </c>
      <c r="E223" s="24" t="s">
        <v>10</v>
      </c>
      <c r="F223" s="65" t="s">
        <v>237</v>
      </c>
      <c r="G223" s="10" t="s">
        <v>238</v>
      </c>
      <c r="H223" s="24" t="s">
        <v>10</v>
      </c>
      <c r="I223" s="65" t="s">
        <v>237</v>
      </c>
      <c r="J223" s="10" t="s">
        <v>238</v>
      </c>
      <c r="K223" s="24" t="s">
        <v>10</v>
      </c>
      <c r="L223" s="65" t="s">
        <v>237</v>
      </c>
      <c r="M223" s="10" t="s">
        <v>239</v>
      </c>
      <c r="N223" s="70"/>
      <c r="O223" s="97"/>
      <c r="P223" s="97"/>
      <c r="Q223" s="22" t="s">
        <v>9</v>
      </c>
      <c r="R223" s="10" t="s">
        <v>6</v>
      </c>
      <c r="S223" s="24" t="s">
        <v>10</v>
      </c>
      <c r="T223" s="22" t="s">
        <v>9</v>
      </c>
      <c r="U223" s="10" t="s">
        <v>6</v>
      </c>
      <c r="V223" s="24" t="s">
        <v>10</v>
      </c>
      <c r="W223" s="22" t="s">
        <v>9</v>
      </c>
      <c r="X223" s="10" t="s">
        <v>6</v>
      </c>
      <c r="Y223" s="11"/>
      <c r="Z223" s="11"/>
    </row>
    <row r="224" spans="1:26" s="11" customFormat="1" ht="78" customHeight="1" x14ac:dyDescent="0.2">
      <c r="A224" s="111">
        <v>13</v>
      </c>
      <c r="B224" s="12" t="s">
        <v>267</v>
      </c>
      <c r="C224" s="40">
        <f>C225+C226+C227+C228</f>
        <v>918</v>
      </c>
      <c r="D224" s="44">
        <f>D225+D226+D227+D228</f>
        <v>315</v>
      </c>
      <c r="E224" s="24"/>
      <c r="F224" s="40">
        <f>F225+F226+F227+F228</f>
        <v>1638</v>
      </c>
      <c r="G224" s="44">
        <f>G225+G226+G227+G228</f>
        <v>615</v>
      </c>
      <c r="H224" s="24"/>
      <c r="I224" s="40">
        <f>I225+I226+I227+I228</f>
        <v>1334</v>
      </c>
      <c r="J224" s="44">
        <f>J225+J226+J227+J228</f>
        <v>445</v>
      </c>
      <c r="K224" s="24"/>
      <c r="L224" s="40">
        <f t="shared" si="126"/>
        <v>3890</v>
      </c>
      <c r="M224" s="44">
        <f t="shared" si="127"/>
        <v>1375</v>
      </c>
      <c r="N224" s="44"/>
      <c r="O224" s="116">
        <v>13</v>
      </c>
      <c r="P224" s="12" t="s">
        <v>268</v>
      </c>
      <c r="Q224" s="40">
        <f>Q225+Q226+Q227+Q228</f>
        <v>1618</v>
      </c>
      <c r="R224" s="44">
        <f>R225+R226+R227+R228</f>
        <v>615</v>
      </c>
      <c r="S224" s="24"/>
      <c r="T224" s="40">
        <f>T225+T226+T227+T228</f>
        <v>1218</v>
      </c>
      <c r="U224" s="44">
        <f>U225+U226+U227+U228</f>
        <v>465</v>
      </c>
      <c r="V224" s="20"/>
      <c r="W224" s="40">
        <f>Q224+T224</f>
        <v>2836</v>
      </c>
      <c r="X224" s="40">
        <f>R224+U224</f>
        <v>1080</v>
      </c>
    </row>
    <row r="225" spans="1:26" s="11" customFormat="1" ht="50.25" customHeight="1" x14ac:dyDescent="0.2">
      <c r="A225" s="112"/>
      <c r="B225" s="13" t="s">
        <v>231</v>
      </c>
      <c r="C225" s="37">
        <v>0</v>
      </c>
      <c r="D225" s="43">
        <v>0</v>
      </c>
      <c r="E225" s="20"/>
      <c r="F225" s="37">
        <v>400</v>
      </c>
      <c r="G225" s="43">
        <v>200</v>
      </c>
      <c r="H225" s="20" t="s">
        <v>354</v>
      </c>
      <c r="I225" s="37">
        <v>0</v>
      </c>
      <c r="J225" s="43">
        <v>0</v>
      </c>
      <c r="K225" s="20"/>
      <c r="L225" s="37">
        <f t="shared" si="126"/>
        <v>400</v>
      </c>
      <c r="M225" s="43">
        <f t="shared" si="127"/>
        <v>200</v>
      </c>
      <c r="N225" s="43"/>
      <c r="O225" s="116"/>
      <c r="P225" s="13" t="s">
        <v>470</v>
      </c>
      <c r="Q225" s="37">
        <v>300</v>
      </c>
      <c r="R225" s="43">
        <v>200</v>
      </c>
      <c r="S225" s="20" t="s">
        <v>534</v>
      </c>
      <c r="T225" s="37">
        <v>0</v>
      </c>
      <c r="U225" s="43">
        <v>0</v>
      </c>
      <c r="V225" s="20"/>
      <c r="W225" s="37">
        <f t="shared" ref="W225:W228" si="136">Q225+T225</f>
        <v>300</v>
      </c>
      <c r="X225" s="37">
        <f t="shared" ref="X225:X228" si="137">R225+U225</f>
        <v>200</v>
      </c>
    </row>
    <row r="226" spans="1:26" s="11" customFormat="1" ht="50.25" customHeight="1" x14ac:dyDescent="0.2">
      <c r="A226" s="112"/>
      <c r="B226" s="13" t="s">
        <v>3</v>
      </c>
      <c r="C226" s="37">
        <v>800</v>
      </c>
      <c r="D226" s="43">
        <v>250</v>
      </c>
      <c r="E226" s="20" t="s">
        <v>355</v>
      </c>
      <c r="F226" s="37">
        <v>1120</v>
      </c>
      <c r="G226" s="43">
        <v>350</v>
      </c>
      <c r="H226" s="20" t="s">
        <v>356</v>
      </c>
      <c r="I226" s="37">
        <v>1216</v>
      </c>
      <c r="J226" s="43">
        <v>380</v>
      </c>
      <c r="K226" s="20" t="s">
        <v>357</v>
      </c>
      <c r="L226" s="37">
        <f t="shared" si="126"/>
        <v>3136</v>
      </c>
      <c r="M226" s="43">
        <f t="shared" si="127"/>
        <v>980</v>
      </c>
      <c r="N226" s="43"/>
      <c r="O226" s="116"/>
      <c r="P226" s="13" t="s">
        <v>3</v>
      </c>
      <c r="Q226" s="37">
        <v>1200</v>
      </c>
      <c r="R226" s="43">
        <v>350</v>
      </c>
      <c r="S226" s="20" t="s">
        <v>535</v>
      </c>
      <c r="T226" s="37">
        <v>1100</v>
      </c>
      <c r="U226" s="43">
        <v>400</v>
      </c>
      <c r="V226" s="20" t="s">
        <v>541</v>
      </c>
      <c r="W226" s="37">
        <f t="shared" si="136"/>
        <v>2300</v>
      </c>
      <c r="X226" s="37">
        <f t="shared" si="137"/>
        <v>750</v>
      </c>
    </row>
    <row r="227" spans="1:26" s="11" customFormat="1" ht="50.25" customHeight="1" x14ac:dyDescent="0.2">
      <c r="A227" s="112"/>
      <c r="B227" s="13" t="s">
        <v>1</v>
      </c>
      <c r="C227" s="37">
        <v>100</v>
      </c>
      <c r="D227" s="43">
        <v>55</v>
      </c>
      <c r="E227" s="20" t="s">
        <v>358</v>
      </c>
      <c r="F227" s="37">
        <v>100</v>
      </c>
      <c r="G227" s="43">
        <v>55</v>
      </c>
      <c r="H227" s="20" t="s">
        <v>359</v>
      </c>
      <c r="I227" s="37">
        <v>100</v>
      </c>
      <c r="J227" s="43">
        <v>55</v>
      </c>
      <c r="K227" s="20" t="s">
        <v>360</v>
      </c>
      <c r="L227" s="37">
        <f t="shared" si="126"/>
        <v>300</v>
      </c>
      <c r="M227" s="43">
        <f t="shared" si="127"/>
        <v>165</v>
      </c>
      <c r="N227" s="43"/>
      <c r="O227" s="116"/>
      <c r="P227" s="13" t="s">
        <v>1</v>
      </c>
      <c r="Q227" s="37">
        <v>100</v>
      </c>
      <c r="R227" s="43">
        <v>55</v>
      </c>
      <c r="S227" s="20" t="s">
        <v>536</v>
      </c>
      <c r="T227" s="37">
        <v>100</v>
      </c>
      <c r="U227" s="43">
        <v>55</v>
      </c>
      <c r="V227" s="20" t="s">
        <v>542</v>
      </c>
      <c r="W227" s="37">
        <f t="shared" si="136"/>
        <v>200</v>
      </c>
      <c r="X227" s="37">
        <f t="shared" si="137"/>
        <v>110</v>
      </c>
    </row>
    <row r="228" spans="1:26" s="11" customFormat="1" ht="50.25" customHeight="1" x14ac:dyDescent="0.2">
      <c r="A228" s="113"/>
      <c r="B228" s="13" t="s">
        <v>2</v>
      </c>
      <c r="C228" s="37">
        <v>18</v>
      </c>
      <c r="D228" s="43">
        <v>10</v>
      </c>
      <c r="E228" s="20" t="s">
        <v>153</v>
      </c>
      <c r="F228" s="37">
        <v>18</v>
      </c>
      <c r="G228" s="43">
        <v>10</v>
      </c>
      <c r="H228" s="20" t="s">
        <v>152</v>
      </c>
      <c r="I228" s="37">
        <v>18</v>
      </c>
      <c r="J228" s="43">
        <v>10</v>
      </c>
      <c r="K228" s="20" t="s">
        <v>361</v>
      </c>
      <c r="L228" s="37">
        <f t="shared" si="126"/>
        <v>54</v>
      </c>
      <c r="M228" s="43">
        <f t="shared" si="127"/>
        <v>30</v>
      </c>
      <c r="N228" s="43"/>
      <c r="O228" s="116"/>
      <c r="P228" s="13" t="s">
        <v>2</v>
      </c>
      <c r="Q228" s="37">
        <v>18</v>
      </c>
      <c r="R228" s="43">
        <v>10</v>
      </c>
      <c r="S228" s="20" t="s">
        <v>544</v>
      </c>
      <c r="T228" s="37">
        <v>18</v>
      </c>
      <c r="U228" s="43">
        <v>10</v>
      </c>
      <c r="V228" s="20" t="s">
        <v>543</v>
      </c>
      <c r="W228" s="37">
        <f t="shared" si="136"/>
        <v>36</v>
      </c>
      <c r="X228" s="37">
        <f t="shared" si="137"/>
        <v>20</v>
      </c>
    </row>
    <row r="229" spans="1:26" s="11" customFormat="1" ht="75" customHeight="1" x14ac:dyDescent="0.2">
      <c r="A229" s="87">
        <v>14</v>
      </c>
      <c r="B229" s="12" t="s">
        <v>269</v>
      </c>
      <c r="C229" s="40">
        <f>C230+C231+C232+C233</f>
        <v>6318</v>
      </c>
      <c r="D229" s="44">
        <f>D230+D231+D232+D233</f>
        <v>1402</v>
      </c>
      <c r="E229" s="24"/>
      <c r="F229" s="40">
        <f>F230+F231+F232+F233</f>
        <v>14418</v>
      </c>
      <c r="G229" s="44">
        <f>G230+G231+G232+G233</f>
        <v>3902</v>
      </c>
      <c r="H229" s="24"/>
      <c r="I229" s="40">
        <f>I230+I231+I232+I233</f>
        <v>16018</v>
      </c>
      <c r="J229" s="44">
        <f>J230+J231+J232+J233</f>
        <v>4403</v>
      </c>
      <c r="K229" s="24"/>
      <c r="L229" s="40">
        <f t="shared" si="126"/>
        <v>36754</v>
      </c>
      <c r="M229" s="44">
        <f t="shared" si="127"/>
        <v>9707</v>
      </c>
      <c r="N229" s="44"/>
      <c r="O229" s="99">
        <v>14</v>
      </c>
      <c r="P229" s="12" t="s">
        <v>301</v>
      </c>
      <c r="Q229" s="40">
        <f>Q230+Q231+Q232+Q233</f>
        <v>15548</v>
      </c>
      <c r="R229" s="44">
        <f>R230+R231+R232+R233</f>
        <v>4403</v>
      </c>
      <c r="S229" s="24"/>
      <c r="T229" s="40">
        <f>T230+T231+T232+T233</f>
        <v>9018</v>
      </c>
      <c r="U229" s="44">
        <f>U230+U231+U232+U233</f>
        <v>2903</v>
      </c>
      <c r="V229" s="20"/>
      <c r="W229" s="40">
        <f>Q229+T229</f>
        <v>24566</v>
      </c>
      <c r="X229" s="40">
        <f>R229+U229</f>
        <v>7306</v>
      </c>
    </row>
    <row r="230" spans="1:26" s="11" customFormat="1" ht="50.25" customHeight="1" x14ac:dyDescent="0.2">
      <c r="A230" s="88"/>
      <c r="B230" s="13" t="s">
        <v>231</v>
      </c>
      <c r="C230" s="37">
        <v>0</v>
      </c>
      <c r="D230" s="43">
        <v>0</v>
      </c>
      <c r="E230" s="20"/>
      <c r="F230" s="37">
        <v>0</v>
      </c>
      <c r="G230" s="43">
        <v>0</v>
      </c>
      <c r="H230" s="20"/>
      <c r="I230" s="37">
        <v>0</v>
      </c>
      <c r="J230" s="43">
        <v>0</v>
      </c>
      <c r="K230" s="20"/>
      <c r="L230" s="37">
        <f t="shared" si="126"/>
        <v>0</v>
      </c>
      <c r="M230" s="43">
        <f t="shared" si="127"/>
        <v>0</v>
      </c>
      <c r="N230" s="43"/>
      <c r="O230" s="99"/>
      <c r="P230" s="13" t="s">
        <v>470</v>
      </c>
      <c r="Q230" s="37">
        <v>0</v>
      </c>
      <c r="R230" s="43">
        <v>0</v>
      </c>
      <c r="S230" s="20"/>
      <c r="T230" s="37">
        <v>0</v>
      </c>
      <c r="U230" s="43">
        <v>0</v>
      </c>
      <c r="V230" s="20"/>
      <c r="W230" s="37">
        <f t="shared" ref="W230:W233" si="138">Q230+T230</f>
        <v>0</v>
      </c>
      <c r="X230" s="37">
        <f t="shared" ref="X230:X233" si="139">R230+U230</f>
        <v>0</v>
      </c>
    </row>
    <row r="231" spans="1:26" s="11" customFormat="1" ht="50.25" customHeight="1" x14ac:dyDescent="0.2">
      <c r="A231" s="88"/>
      <c r="B231" s="13" t="s">
        <v>3</v>
      </c>
      <c r="C231" s="37">
        <v>3300</v>
      </c>
      <c r="D231" s="43">
        <v>1000</v>
      </c>
      <c r="E231" s="30" t="s">
        <v>362</v>
      </c>
      <c r="F231" s="37">
        <v>11400</v>
      </c>
      <c r="G231" s="43">
        <v>3500</v>
      </c>
      <c r="H231" s="20" t="s">
        <v>363</v>
      </c>
      <c r="I231" s="37">
        <v>13000</v>
      </c>
      <c r="J231" s="43">
        <v>4000</v>
      </c>
      <c r="K231" s="30" t="s">
        <v>362</v>
      </c>
      <c r="L231" s="37">
        <f t="shared" si="126"/>
        <v>27700</v>
      </c>
      <c r="M231" s="43">
        <f t="shared" si="127"/>
        <v>8500</v>
      </c>
      <c r="N231" s="43"/>
      <c r="O231" s="99"/>
      <c r="P231" s="13" t="s">
        <v>3</v>
      </c>
      <c r="Q231" s="37">
        <v>13000</v>
      </c>
      <c r="R231" s="43">
        <v>4000</v>
      </c>
      <c r="S231" s="20" t="s">
        <v>546</v>
      </c>
      <c r="T231" s="37">
        <v>6500</v>
      </c>
      <c r="U231" s="43">
        <v>2500</v>
      </c>
      <c r="V231" s="20" t="s">
        <v>545</v>
      </c>
      <c r="W231" s="37">
        <f t="shared" si="138"/>
        <v>19500</v>
      </c>
      <c r="X231" s="37">
        <f t="shared" si="139"/>
        <v>6500</v>
      </c>
    </row>
    <row r="232" spans="1:26" s="11" customFormat="1" ht="50.25" customHeight="1" x14ac:dyDescent="0.2">
      <c r="A232" s="88"/>
      <c r="B232" s="13" t="s">
        <v>1</v>
      </c>
      <c r="C232" s="37">
        <v>2830</v>
      </c>
      <c r="D232" s="43">
        <v>377</v>
      </c>
      <c r="E232" s="20" t="s">
        <v>365</v>
      </c>
      <c r="F232" s="37">
        <v>2830</v>
      </c>
      <c r="G232" s="43">
        <v>377</v>
      </c>
      <c r="H232" s="20" t="s">
        <v>364</v>
      </c>
      <c r="I232" s="37">
        <v>2830</v>
      </c>
      <c r="J232" s="43">
        <v>378</v>
      </c>
      <c r="K232" s="20" t="s">
        <v>364</v>
      </c>
      <c r="L232" s="37">
        <f t="shared" si="126"/>
        <v>8490</v>
      </c>
      <c r="M232" s="43">
        <f t="shared" si="127"/>
        <v>1132</v>
      </c>
      <c r="N232" s="43"/>
      <c r="O232" s="99"/>
      <c r="P232" s="13" t="s">
        <v>1</v>
      </c>
      <c r="Q232" s="37">
        <v>2530</v>
      </c>
      <c r="R232" s="43">
        <v>378</v>
      </c>
      <c r="S232" s="20" t="s">
        <v>545</v>
      </c>
      <c r="T232" s="37">
        <v>2500</v>
      </c>
      <c r="U232" s="43">
        <v>378</v>
      </c>
      <c r="V232" s="20" t="s">
        <v>546</v>
      </c>
      <c r="W232" s="37">
        <f t="shared" si="138"/>
        <v>5030</v>
      </c>
      <c r="X232" s="37">
        <f t="shared" si="139"/>
        <v>756</v>
      </c>
    </row>
    <row r="233" spans="1:26" s="11" customFormat="1" ht="54" customHeight="1" x14ac:dyDescent="0.2">
      <c r="A233" s="89"/>
      <c r="B233" s="13" t="s">
        <v>2</v>
      </c>
      <c r="C233" s="37">
        <v>188</v>
      </c>
      <c r="D233" s="43">
        <v>25</v>
      </c>
      <c r="E233" s="20" t="s">
        <v>364</v>
      </c>
      <c r="F233" s="37">
        <v>188</v>
      </c>
      <c r="G233" s="43">
        <v>25</v>
      </c>
      <c r="H233" s="20" t="s">
        <v>365</v>
      </c>
      <c r="I233" s="37">
        <v>188</v>
      </c>
      <c r="J233" s="43">
        <v>25</v>
      </c>
      <c r="K233" s="20" t="s">
        <v>363</v>
      </c>
      <c r="L233" s="37">
        <f t="shared" si="126"/>
        <v>564</v>
      </c>
      <c r="M233" s="43">
        <f t="shared" si="127"/>
        <v>75</v>
      </c>
      <c r="N233" s="43"/>
      <c r="O233" s="99"/>
      <c r="P233" s="13" t="s">
        <v>2</v>
      </c>
      <c r="Q233" s="37">
        <v>18</v>
      </c>
      <c r="R233" s="43">
        <v>25</v>
      </c>
      <c r="S233" s="30" t="s">
        <v>547</v>
      </c>
      <c r="T233" s="37">
        <v>18</v>
      </c>
      <c r="U233" s="43">
        <v>25</v>
      </c>
      <c r="V233" s="30" t="s">
        <v>547</v>
      </c>
      <c r="W233" s="37">
        <f t="shared" si="138"/>
        <v>36</v>
      </c>
      <c r="X233" s="37">
        <f t="shared" si="139"/>
        <v>50</v>
      </c>
    </row>
    <row r="234" spans="1:26" s="11" customFormat="1" ht="46.5" customHeight="1" x14ac:dyDescent="0.2">
      <c r="A234" s="87">
        <v>15</v>
      </c>
      <c r="B234" s="12" t="s">
        <v>270</v>
      </c>
      <c r="C234" s="40">
        <f>C235+C236+C237+C238</f>
        <v>1040</v>
      </c>
      <c r="D234" s="44">
        <f>D235+D236+D237+D238</f>
        <v>265</v>
      </c>
      <c r="E234" s="24"/>
      <c r="F234" s="40">
        <f>F235+F236+F237+F238</f>
        <v>1850</v>
      </c>
      <c r="G234" s="44">
        <f>G235+G236+G237+G238</f>
        <v>620</v>
      </c>
      <c r="H234" s="24"/>
      <c r="I234" s="40">
        <f>I235+I236+I237+I238</f>
        <v>1275</v>
      </c>
      <c r="J234" s="44">
        <f>J235+J236+J237+J238</f>
        <v>335</v>
      </c>
      <c r="K234" s="24"/>
      <c r="L234" s="40">
        <f t="shared" ref="L234:L256" si="140">I234+F234+C234</f>
        <v>4165</v>
      </c>
      <c r="M234" s="44">
        <f t="shared" ref="M234:M256" si="141">J234+G234+D234</f>
        <v>1220</v>
      </c>
      <c r="N234" s="44"/>
      <c r="O234" s="99">
        <v>15</v>
      </c>
      <c r="P234" s="12" t="s">
        <v>270</v>
      </c>
      <c r="Q234" s="40">
        <f>Q235+Q236+Q237+Q238</f>
        <v>2000</v>
      </c>
      <c r="R234" s="44">
        <f>R235+R236+R237+R238</f>
        <v>525</v>
      </c>
      <c r="S234" s="24"/>
      <c r="T234" s="40">
        <f>T235+T236+T237+T238</f>
        <v>1010</v>
      </c>
      <c r="U234" s="44">
        <f>U235+U236+U237+U238</f>
        <v>355</v>
      </c>
      <c r="V234" s="20"/>
      <c r="W234" s="40">
        <f>Q234+T234</f>
        <v>3010</v>
      </c>
      <c r="X234" s="40">
        <f>R234+U234</f>
        <v>880</v>
      </c>
    </row>
    <row r="235" spans="1:26" s="11" customFormat="1" ht="54" customHeight="1" x14ac:dyDescent="0.2">
      <c r="A235" s="88"/>
      <c r="B235" s="13" t="s">
        <v>231</v>
      </c>
      <c r="C235" s="37">
        <v>0</v>
      </c>
      <c r="D235" s="43">
        <v>0</v>
      </c>
      <c r="E235" s="20"/>
      <c r="F235" s="37">
        <v>600</v>
      </c>
      <c r="G235" s="43">
        <v>300</v>
      </c>
      <c r="H235" s="30" t="s">
        <v>366</v>
      </c>
      <c r="I235" s="37">
        <v>0</v>
      </c>
      <c r="J235" s="43">
        <v>0</v>
      </c>
      <c r="K235" s="20"/>
      <c r="L235" s="37">
        <f t="shared" si="140"/>
        <v>600</v>
      </c>
      <c r="M235" s="43">
        <f t="shared" si="141"/>
        <v>300</v>
      </c>
      <c r="N235" s="43"/>
      <c r="O235" s="99"/>
      <c r="P235" s="13" t="s">
        <v>470</v>
      </c>
      <c r="Q235" s="37">
        <v>300</v>
      </c>
      <c r="R235" s="43">
        <v>200</v>
      </c>
      <c r="S235" s="30" t="s">
        <v>548</v>
      </c>
      <c r="T235" s="37">
        <v>0</v>
      </c>
      <c r="U235" s="43">
        <v>0</v>
      </c>
      <c r="V235" s="20"/>
      <c r="W235" s="37">
        <f t="shared" ref="W235:W238" si="142">Q235+T235</f>
        <v>300</v>
      </c>
      <c r="X235" s="37">
        <f t="shared" ref="X235:X238" si="143">R235+U235</f>
        <v>200</v>
      </c>
    </row>
    <row r="236" spans="1:26" s="11" customFormat="1" ht="54" customHeight="1" x14ac:dyDescent="0.2">
      <c r="A236" s="88"/>
      <c r="B236" s="13" t="s">
        <v>3</v>
      </c>
      <c r="C236" s="37">
        <v>1000</v>
      </c>
      <c r="D236" s="43">
        <v>250</v>
      </c>
      <c r="E236" s="30" t="s">
        <v>367</v>
      </c>
      <c r="F236" s="37">
        <v>1200</v>
      </c>
      <c r="G236" s="43">
        <v>300</v>
      </c>
      <c r="H236" s="30" t="s">
        <v>368</v>
      </c>
      <c r="I236" s="37">
        <v>1200</v>
      </c>
      <c r="J236" s="43">
        <v>300</v>
      </c>
      <c r="K236" s="30" t="s">
        <v>368</v>
      </c>
      <c r="L236" s="37">
        <f t="shared" si="140"/>
        <v>3400</v>
      </c>
      <c r="M236" s="43">
        <f t="shared" si="141"/>
        <v>850</v>
      </c>
      <c r="N236" s="43"/>
      <c r="O236" s="99"/>
      <c r="P236" s="13" t="s">
        <v>3</v>
      </c>
      <c r="Q236" s="37">
        <v>1600</v>
      </c>
      <c r="R236" s="43">
        <v>280</v>
      </c>
      <c r="S236" s="30" t="s">
        <v>549</v>
      </c>
      <c r="T236" s="37">
        <v>900</v>
      </c>
      <c r="U236" s="43">
        <v>300</v>
      </c>
      <c r="V236" s="30" t="s">
        <v>553</v>
      </c>
      <c r="W236" s="37">
        <f t="shared" si="142"/>
        <v>2500</v>
      </c>
      <c r="X236" s="37">
        <f t="shared" si="143"/>
        <v>580</v>
      </c>
    </row>
    <row r="237" spans="1:26" s="11" customFormat="1" ht="54" customHeight="1" x14ac:dyDescent="0.2">
      <c r="A237" s="88"/>
      <c r="B237" s="13" t="s">
        <v>1</v>
      </c>
      <c r="C237" s="37">
        <v>0</v>
      </c>
      <c r="D237" s="43">
        <v>0</v>
      </c>
      <c r="E237" s="20"/>
      <c r="F237" s="37">
        <v>0</v>
      </c>
      <c r="G237" s="43">
        <v>0</v>
      </c>
      <c r="H237" s="20"/>
      <c r="I237" s="37">
        <v>15</v>
      </c>
      <c r="J237" s="43">
        <v>15</v>
      </c>
      <c r="K237" s="30" t="s">
        <v>154</v>
      </c>
      <c r="L237" s="37">
        <f t="shared" si="140"/>
        <v>15</v>
      </c>
      <c r="M237" s="43">
        <f t="shared" si="141"/>
        <v>15</v>
      </c>
      <c r="N237" s="43"/>
      <c r="O237" s="99"/>
      <c r="P237" s="13" t="s">
        <v>1</v>
      </c>
      <c r="Q237" s="37">
        <v>30</v>
      </c>
      <c r="R237" s="43">
        <v>20</v>
      </c>
      <c r="S237" s="30" t="s">
        <v>550</v>
      </c>
      <c r="T237" s="37">
        <v>40</v>
      </c>
      <c r="U237" s="43">
        <v>25</v>
      </c>
      <c r="V237" s="30" t="s">
        <v>552</v>
      </c>
      <c r="W237" s="37">
        <f t="shared" si="142"/>
        <v>70</v>
      </c>
      <c r="X237" s="37">
        <f t="shared" si="143"/>
        <v>45</v>
      </c>
    </row>
    <row r="238" spans="1:26" s="11" customFormat="1" ht="54" customHeight="1" x14ac:dyDescent="0.2">
      <c r="A238" s="89"/>
      <c r="B238" s="13" t="s">
        <v>2</v>
      </c>
      <c r="C238" s="37">
        <v>40</v>
      </c>
      <c r="D238" s="43">
        <v>15</v>
      </c>
      <c r="E238" s="30" t="s">
        <v>369</v>
      </c>
      <c r="F238" s="37">
        <v>50</v>
      </c>
      <c r="G238" s="43">
        <v>20</v>
      </c>
      <c r="H238" s="30" t="s">
        <v>369</v>
      </c>
      <c r="I238" s="37">
        <v>60</v>
      </c>
      <c r="J238" s="43">
        <v>20</v>
      </c>
      <c r="K238" s="30" t="s">
        <v>367</v>
      </c>
      <c r="L238" s="37">
        <f t="shared" si="140"/>
        <v>150</v>
      </c>
      <c r="M238" s="43">
        <f t="shared" si="141"/>
        <v>55</v>
      </c>
      <c r="N238" s="43"/>
      <c r="O238" s="99"/>
      <c r="P238" s="13" t="s">
        <v>2</v>
      </c>
      <c r="Q238" s="37">
        <v>70</v>
      </c>
      <c r="R238" s="43">
        <v>25</v>
      </c>
      <c r="S238" s="30" t="s">
        <v>551</v>
      </c>
      <c r="T238" s="37">
        <v>70</v>
      </c>
      <c r="U238" s="43">
        <v>30</v>
      </c>
      <c r="V238" s="30" t="s">
        <v>424</v>
      </c>
      <c r="W238" s="37">
        <f t="shared" si="142"/>
        <v>140</v>
      </c>
      <c r="X238" s="37">
        <f t="shared" si="143"/>
        <v>55</v>
      </c>
    </row>
    <row r="239" spans="1:26" s="11" customFormat="1" ht="79.5" customHeight="1" x14ac:dyDescent="0.2">
      <c r="A239" s="87">
        <v>16</v>
      </c>
      <c r="B239" s="12" t="s">
        <v>271</v>
      </c>
      <c r="C239" s="40">
        <f>C240+C241+C242+C243</f>
        <v>72</v>
      </c>
      <c r="D239" s="44">
        <f>D240+D241+D242+D243</f>
        <v>40</v>
      </c>
      <c r="E239" s="24"/>
      <c r="F239" s="40">
        <f>F240+F241+F242+F243</f>
        <v>72</v>
      </c>
      <c r="G239" s="44">
        <f>G240+G241+G242+G243</f>
        <v>40</v>
      </c>
      <c r="H239" s="24"/>
      <c r="I239" s="40">
        <f>I240+I241+I242+I243</f>
        <v>18</v>
      </c>
      <c r="J239" s="44">
        <f>J240+J241+J242+J243</f>
        <v>10</v>
      </c>
      <c r="K239" s="24"/>
      <c r="L239" s="40">
        <f t="shared" si="140"/>
        <v>162</v>
      </c>
      <c r="M239" s="44">
        <f t="shared" si="141"/>
        <v>90</v>
      </c>
      <c r="N239" s="44"/>
      <c r="O239" s="99">
        <v>16</v>
      </c>
      <c r="P239" s="12" t="s">
        <v>272</v>
      </c>
      <c r="Q239" s="40">
        <f>Q240+Q241+Q242+Q243</f>
        <v>18</v>
      </c>
      <c r="R239" s="44">
        <f>R240+R241+R242+R243</f>
        <v>10</v>
      </c>
      <c r="S239" s="24"/>
      <c r="T239" s="40">
        <f>T240+T241+T242+T243</f>
        <v>108</v>
      </c>
      <c r="U239" s="44">
        <f>U240+U241+U242+U243</f>
        <v>60</v>
      </c>
      <c r="V239" s="20"/>
      <c r="W239" s="40">
        <f>Q239+T239</f>
        <v>126</v>
      </c>
      <c r="X239" s="40">
        <f>R239+U239</f>
        <v>70</v>
      </c>
      <c r="Y239" s="48"/>
      <c r="Z239" s="48"/>
    </row>
    <row r="240" spans="1:26" s="11" customFormat="1" ht="47.25" customHeight="1" x14ac:dyDescent="0.2">
      <c r="A240" s="88"/>
      <c r="B240" s="13" t="s">
        <v>231</v>
      </c>
      <c r="C240" s="37">
        <v>0</v>
      </c>
      <c r="D240" s="43">
        <v>0</v>
      </c>
      <c r="E240" s="20"/>
      <c r="F240" s="37">
        <v>0</v>
      </c>
      <c r="G240" s="43">
        <v>0</v>
      </c>
      <c r="H240" s="20"/>
      <c r="I240" s="37">
        <v>0</v>
      </c>
      <c r="J240" s="43">
        <v>0</v>
      </c>
      <c r="K240" s="20"/>
      <c r="L240" s="37">
        <f t="shared" si="140"/>
        <v>0</v>
      </c>
      <c r="M240" s="43">
        <f t="shared" si="141"/>
        <v>0</v>
      </c>
      <c r="N240" s="43"/>
      <c r="O240" s="99"/>
      <c r="P240" s="13" t="s">
        <v>470</v>
      </c>
      <c r="Q240" s="37">
        <v>0</v>
      </c>
      <c r="R240" s="43">
        <v>0</v>
      </c>
      <c r="S240" s="20"/>
      <c r="T240" s="37">
        <v>0</v>
      </c>
      <c r="U240" s="43">
        <v>0</v>
      </c>
      <c r="V240" s="20"/>
      <c r="W240" s="37">
        <f t="shared" ref="W240:W243" si="144">Q240+T240</f>
        <v>0</v>
      </c>
      <c r="X240" s="37">
        <f t="shared" ref="X240:X243" si="145">R240+U240</f>
        <v>0</v>
      </c>
      <c r="Y240" s="49"/>
      <c r="Z240" s="49"/>
    </row>
    <row r="241" spans="1:26" s="11" customFormat="1" ht="47.25" customHeight="1" x14ac:dyDescent="0.2">
      <c r="A241" s="88"/>
      <c r="B241" s="13" t="s">
        <v>3</v>
      </c>
      <c r="C241" s="37">
        <v>0</v>
      </c>
      <c r="D241" s="43">
        <v>0</v>
      </c>
      <c r="E241" s="20"/>
      <c r="F241" s="37">
        <v>0</v>
      </c>
      <c r="G241" s="43">
        <v>0</v>
      </c>
      <c r="H241" s="20"/>
      <c r="I241" s="37">
        <v>0</v>
      </c>
      <c r="J241" s="43">
        <v>0</v>
      </c>
      <c r="K241" s="20"/>
      <c r="L241" s="37">
        <f t="shared" si="140"/>
        <v>0</v>
      </c>
      <c r="M241" s="43">
        <f t="shared" si="141"/>
        <v>0</v>
      </c>
      <c r="N241" s="43"/>
      <c r="O241" s="99"/>
      <c r="P241" s="13" t="s">
        <v>3</v>
      </c>
      <c r="Q241" s="37">
        <v>0</v>
      </c>
      <c r="R241" s="43">
        <v>0</v>
      </c>
      <c r="S241" s="20"/>
      <c r="T241" s="37">
        <v>0</v>
      </c>
      <c r="U241" s="43">
        <v>0</v>
      </c>
      <c r="V241" s="20"/>
      <c r="W241" s="37">
        <f t="shared" si="144"/>
        <v>0</v>
      </c>
      <c r="X241" s="37">
        <f t="shared" si="145"/>
        <v>0</v>
      </c>
      <c r="Y241" s="48"/>
      <c r="Z241" s="48"/>
    </row>
    <row r="242" spans="1:26" s="11" customFormat="1" ht="60.75" customHeight="1" x14ac:dyDescent="0.2">
      <c r="A242" s="88"/>
      <c r="B242" s="13" t="s">
        <v>1</v>
      </c>
      <c r="C242" s="37">
        <v>54</v>
      </c>
      <c r="D242" s="43">
        <v>30</v>
      </c>
      <c r="E242" s="30" t="s">
        <v>370</v>
      </c>
      <c r="F242" s="37">
        <v>54</v>
      </c>
      <c r="G242" s="43">
        <v>30</v>
      </c>
      <c r="H242" s="30" t="s">
        <v>371</v>
      </c>
      <c r="I242" s="37">
        <v>0</v>
      </c>
      <c r="J242" s="43">
        <v>0</v>
      </c>
      <c r="K242" s="20"/>
      <c r="L242" s="37">
        <f t="shared" si="140"/>
        <v>108</v>
      </c>
      <c r="M242" s="43">
        <f t="shared" si="141"/>
        <v>60</v>
      </c>
      <c r="N242" s="43"/>
      <c r="O242" s="99"/>
      <c r="P242" s="13" t="s">
        <v>1</v>
      </c>
      <c r="Q242" s="37">
        <v>0</v>
      </c>
      <c r="R242" s="43">
        <v>0</v>
      </c>
      <c r="S242" s="20"/>
      <c r="T242" s="37">
        <v>90</v>
      </c>
      <c r="U242" s="43">
        <v>50</v>
      </c>
      <c r="V242" s="30" t="s">
        <v>554</v>
      </c>
      <c r="W242" s="37">
        <f t="shared" si="144"/>
        <v>90</v>
      </c>
      <c r="X242" s="37">
        <f t="shared" si="145"/>
        <v>50</v>
      </c>
    </row>
    <row r="243" spans="1:26" s="11" customFormat="1" ht="60.75" customHeight="1" x14ac:dyDescent="0.2">
      <c r="A243" s="89"/>
      <c r="B243" s="13" t="s">
        <v>2</v>
      </c>
      <c r="C243" s="37">
        <v>18</v>
      </c>
      <c r="D243" s="43">
        <v>10</v>
      </c>
      <c r="E243" s="30" t="s">
        <v>372</v>
      </c>
      <c r="F243" s="37">
        <v>18</v>
      </c>
      <c r="G243" s="43">
        <v>10</v>
      </c>
      <c r="H243" s="30" t="s">
        <v>373</v>
      </c>
      <c r="I243" s="37">
        <v>18</v>
      </c>
      <c r="J243" s="43">
        <v>10</v>
      </c>
      <c r="K243" s="30" t="s">
        <v>374</v>
      </c>
      <c r="L243" s="37">
        <f t="shared" si="140"/>
        <v>54</v>
      </c>
      <c r="M243" s="43">
        <f t="shared" si="141"/>
        <v>30</v>
      </c>
      <c r="N243" s="43"/>
      <c r="O243" s="99"/>
      <c r="P243" s="13" t="s">
        <v>2</v>
      </c>
      <c r="Q243" s="37">
        <v>18</v>
      </c>
      <c r="R243" s="43">
        <v>10</v>
      </c>
      <c r="S243" s="30" t="s">
        <v>556</v>
      </c>
      <c r="T243" s="37">
        <v>18</v>
      </c>
      <c r="U243" s="43">
        <v>10</v>
      </c>
      <c r="V243" s="30" t="s">
        <v>555</v>
      </c>
      <c r="W243" s="37">
        <f t="shared" si="144"/>
        <v>36</v>
      </c>
      <c r="X243" s="37">
        <f t="shared" si="145"/>
        <v>20</v>
      </c>
    </row>
    <row r="244" spans="1:26" s="11" customFormat="1" ht="60.75" customHeight="1" x14ac:dyDescent="0.2">
      <c r="A244" s="87">
        <v>17</v>
      </c>
      <c r="B244" s="12" t="s">
        <v>273</v>
      </c>
      <c r="C244" s="40">
        <f>C245+C246+C247+C248</f>
        <v>108</v>
      </c>
      <c r="D244" s="44">
        <f>D245+D246+D247+D248</f>
        <v>60</v>
      </c>
      <c r="E244" s="24"/>
      <c r="F244" s="40">
        <f>F245+F246+F247+F248</f>
        <v>18</v>
      </c>
      <c r="G244" s="44">
        <f>G245+G246+G247+G248</f>
        <v>10</v>
      </c>
      <c r="H244" s="24"/>
      <c r="I244" s="40">
        <f>I245+I246+I247+I248</f>
        <v>1118</v>
      </c>
      <c r="J244" s="44">
        <f>J245+J246+J247+J248</f>
        <v>310</v>
      </c>
      <c r="K244" s="24"/>
      <c r="L244" s="40">
        <f t="shared" si="140"/>
        <v>1244</v>
      </c>
      <c r="M244" s="44">
        <f t="shared" si="141"/>
        <v>380</v>
      </c>
      <c r="N244" s="44"/>
      <c r="O244" s="99">
        <v>17</v>
      </c>
      <c r="P244" s="12" t="s">
        <v>302</v>
      </c>
      <c r="Q244" s="40">
        <f>Q245+Q246+Q247+Q248</f>
        <v>1918</v>
      </c>
      <c r="R244" s="44">
        <f>R245+R246+R247+R248</f>
        <v>510</v>
      </c>
      <c r="S244" s="24"/>
      <c r="T244" s="40">
        <f>T245+T246+T247+T248</f>
        <v>1308</v>
      </c>
      <c r="U244" s="44">
        <f>U245+U246+U247+U248</f>
        <v>460</v>
      </c>
      <c r="V244" s="20"/>
      <c r="W244" s="40">
        <f>Q244+T244</f>
        <v>3226</v>
      </c>
      <c r="X244" s="40">
        <f>R244+U244</f>
        <v>970</v>
      </c>
    </row>
    <row r="245" spans="1:26" s="11" customFormat="1" ht="60.75" customHeight="1" x14ac:dyDescent="0.2">
      <c r="A245" s="88"/>
      <c r="B245" s="13" t="s">
        <v>231</v>
      </c>
      <c r="C245" s="37">
        <v>0</v>
      </c>
      <c r="D245" s="43">
        <v>0</v>
      </c>
      <c r="E245" s="20"/>
      <c r="F245" s="37">
        <v>0</v>
      </c>
      <c r="G245" s="43">
        <v>0</v>
      </c>
      <c r="H245" s="20"/>
      <c r="I245" s="37">
        <v>0</v>
      </c>
      <c r="J245" s="43">
        <v>0</v>
      </c>
      <c r="K245" s="20"/>
      <c r="L245" s="37">
        <f t="shared" si="140"/>
        <v>0</v>
      </c>
      <c r="M245" s="43">
        <f t="shared" si="141"/>
        <v>0</v>
      </c>
      <c r="N245" s="43"/>
      <c r="O245" s="99"/>
      <c r="P245" s="13" t="s">
        <v>470</v>
      </c>
      <c r="Q245" s="37">
        <v>300</v>
      </c>
      <c r="R245" s="43">
        <v>200</v>
      </c>
      <c r="S245" s="20" t="s">
        <v>557</v>
      </c>
      <c r="T245" s="37">
        <v>0</v>
      </c>
      <c r="U245" s="43">
        <v>0</v>
      </c>
      <c r="V245" s="20"/>
      <c r="W245" s="37">
        <f t="shared" ref="W245:W248" si="146">Q245+T245</f>
        <v>300</v>
      </c>
      <c r="X245" s="37">
        <f t="shared" ref="X245:X248" si="147">R245+U245</f>
        <v>200</v>
      </c>
    </row>
    <row r="246" spans="1:26" s="11" customFormat="1" ht="60.75" customHeight="1" x14ac:dyDescent="0.2">
      <c r="A246" s="88"/>
      <c r="B246" s="13" t="s">
        <v>3</v>
      </c>
      <c r="C246" s="37">
        <v>0</v>
      </c>
      <c r="D246" s="43">
        <v>0</v>
      </c>
      <c r="E246" s="20"/>
      <c r="F246" s="37">
        <v>0</v>
      </c>
      <c r="G246" s="43">
        <v>0</v>
      </c>
      <c r="H246" s="20"/>
      <c r="I246" s="37">
        <v>1100</v>
      </c>
      <c r="J246" s="43">
        <v>300</v>
      </c>
      <c r="K246" s="20" t="s">
        <v>308</v>
      </c>
      <c r="L246" s="37">
        <f t="shared" si="140"/>
        <v>1100</v>
      </c>
      <c r="M246" s="43">
        <f t="shared" si="141"/>
        <v>300</v>
      </c>
      <c r="N246" s="43"/>
      <c r="O246" s="99"/>
      <c r="P246" s="13" t="s">
        <v>3</v>
      </c>
      <c r="Q246" s="37">
        <v>1600</v>
      </c>
      <c r="R246" s="43">
        <v>300</v>
      </c>
      <c r="S246" s="20" t="s">
        <v>425</v>
      </c>
      <c r="T246" s="37">
        <v>1200</v>
      </c>
      <c r="U246" s="43">
        <v>400</v>
      </c>
      <c r="V246" s="20" t="s">
        <v>559</v>
      </c>
      <c r="W246" s="37">
        <f t="shared" si="146"/>
        <v>2800</v>
      </c>
      <c r="X246" s="37">
        <f t="shared" si="147"/>
        <v>700</v>
      </c>
    </row>
    <row r="247" spans="1:26" s="11" customFormat="1" ht="60.75" customHeight="1" x14ac:dyDescent="0.2">
      <c r="A247" s="88"/>
      <c r="B247" s="13" t="s">
        <v>1</v>
      </c>
      <c r="C247" s="37">
        <v>90</v>
      </c>
      <c r="D247" s="43">
        <v>50</v>
      </c>
      <c r="E247" s="20" t="s">
        <v>375</v>
      </c>
      <c r="F247" s="37">
        <v>0</v>
      </c>
      <c r="G247" s="43">
        <v>0</v>
      </c>
      <c r="H247" s="20"/>
      <c r="I247" s="37">
        <v>0</v>
      </c>
      <c r="J247" s="43">
        <v>0</v>
      </c>
      <c r="K247" s="20"/>
      <c r="L247" s="37">
        <f t="shared" si="140"/>
        <v>90</v>
      </c>
      <c r="M247" s="43">
        <f t="shared" si="141"/>
        <v>50</v>
      </c>
      <c r="N247" s="43"/>
      <c r="O247" s="99"/>
      <c r="P247" s="13" t="s">
        <v>1</v>
      </c>
      <c r="Q247" s="37">
        <v>0</v>
      </c>
      <c r="R247" s="43">
        <v>0</v>
      </c>
      <c r="S247" s="20"/>
      <c r="T247" s="37">
        <v>90</v>
      </c>
      <c r="U247" s="43">
        <v>50</v>
      </c>
      <c r="V247" s="20" t="s">
        <v>557</v>
      </c>
      <c r="W247" s="37">
        <f t="shared" si="146"/>
        <v>90</v>
      </c>
      <c r="X247" s="37">
        <f t="shared" si="147"/>
        <v>50</v>
      </c>
      <c r="Y247" s="18"/>
      <c r="Z247" s="18"/>
    </row>
    <row r="248" spans="1:26" s="11" customFormat="1" ht="60.75" customHeight="1" x14ac:dyDescent="0.2">
      <c r="A248" s="89"/>
      <c r="B248" s="13" t="s">
        <v>2</v>
      </c>
      <c r="C248" s="37">
        <v>18</v>
      </c>
      <c r="D248" s="43">
        <v>10</v>
      </c>
      <c r="E248" s="20" t="s">
        <v>308</v>
      </c>
      <c r="F248" s="37">
        <v>18</v>
      </c>
      <c r="G248" s="43">
        <v>10</v>
      </c>
      <c r="H248" s="20" t="s">
        <v>307</v>
      </c>
      <c r="I248" s="37">
        <v>18</v>
      </c>
      <c r="J248" s="43">
        <v>10</v>
      </c>
      <c r="K248" s="20" t="s">
        <v>307</v>
      </c>
      <c r="L248" s="37">
        <f t="shared" si="140"/>
        <v>54</v>
      </c>
      <c r="M248" s="43">
        <f t="shared" si="141"/>
        <v>30</v>
      </c>
      <c r="N248" s="43"/>
      <c r="O248" s="99"/>
      <c r="P248" s="13" t="s">
        <v>2</v>
      </c>
      <c r="Q248" s="37">
        <v>18</v>
      </c>
      <c r="R248" s="43">
        <v>10</v>
      </c>
      <c r="S248" s="20" t="s">
        <v>558</v>
      </c>
      <c r="T248" s="37">
        <v>18</v>
      </c>
      <c r="U248" s="43">
        <v>10</v>
      </c>
      <c r="V248" s="20" t="s">
        <v>560</v>
      </c>
      <c r="W248" s="37">
        <f t="shared" si="146"/>
        <v>36</v>
      </c>
      <c r="X248" s="37">
        <f t="shared" si="147"/>
        <v>20</v>
      </c>
      <c r="Y248" s="3"/>
      <c r="Z248" s="3"/>
    </row>
    <row r="249" spans="1:26" s="48" customFormat="1" ht="37.5" hidden="1" customHeight="1" x14ac:dyDescent="0.2">
      <c r="A249" s="95" t="s">
        <v>295</v>
      </c>
      <c r="B249" s="95" t="s">
        <v>0</v>
      </c>
      <c r="C249" s="108" t="s">
        <v>229</v>
      </c>
      <c r="D249" s="109"/>
      <c r="E249" s="109"/>
      <c r="F249" s="109"/>
      <c r="G249" s="109"/>
      <c r="H249" s="109"/>
      <c r="I249" s="109"/>
      <c r="J249" s="109"/>
      <c r="K249" s="109"/>
      <c r="L249" s="109"/>
      <c r="M249" s="110"/>
      <c r="N249" s="68"/>
      <c r="O249" s="95"/>
      <c r="P249" s="95" t="s">
        <v>0</v>
      </c>
      <c r="Q249" s="108" t="s">
        <v>212</v>
      </c>
      <c r="R249" s="109"/>
      <c r="S249" s="109"/>
      <c r="T249" s="109"/>
      <c r="U249" s="109"/>
      <c r="V249" s="109"/>
      <c r="W249" s="109"/>
      <c r="X249" s="109"/>
      <c r="Y249" s="3"/>
      <c r="Z249" s="3"/>
    </row>
    <row r="250" spans="1:26" s="49" customFormat="1" ht="39.75" hidden="1" customHeight="1" x14ac:dyDescent="0.2">
      <c r="A250" s="96"/>
      <c r="B250" s="96"/>
      <c r="C250" s="90" t="s">
        <v>234</v>
      </c>
      <c r="D250" s="98"/>
      <c r="E250" s="91"/>
      <c r="F250" s="90" t="s">
        <v>235</v>
      </c>
      <c r="G250" s="98"/>
      <c r="H250" s="91"/>
      <c r="I250" s="90" t="s">
        <v>236</v>
      </c>
      <c r="J250" s="98"/>
      <c r="K250" s="91"/>
      <c r="L250" s="90" t="s">
        <v>228</v>
      </c>
      <c r="M250" s="98"/>
      <c r="N250" s="69"/>
      <c r="O250" s="96"/>
      <c r="P250" s="96"/>
      <c r="Q250" s="90" t="s">
        <v>8</v>
      </c>
      <c r="R250" s="98"/>
      <c r="S250" s="91"/>
      <c r="T250" s="90" t="s">
        <v>7</v>
      </c>
      <c r="U250" s="98"/>
      <c r="V250" s="91"/>
      <c r="W250" s="90" t="s">
        <v>227</v>
      </c>
      <c r="X250" s="91"/>
      <c r="Y250" s="3"/>
      <c r="Z250" s="3"/>
    </row>
    <row r="251" spans="1:26" s="48" customFormat="1" ht="66" hidden="1" customHeight="1" x14ac:dyDescent="0.2">
      <c r="A251" s="97"/>
      <c r="B251" s="97"/>
      <c r="C251" s="65" t="s">
        <v>237</v>
      </c>
      <c r="D251" s="10" t="s">
        <v>238</v>
      </c>
      <c r="E251" s="24" t="s">
        <v>10</v>
      </c>
      <c r="F251" s="65" t="s">
        <v>237</v>
      </c>
      <c r="G251" s="10" t="s">
        <v>238</v>
      </c>
      <c r="H251" s="24" t="s">
        <v>10</v>
      </c>
      <c r="I251" s="65" t="s">
        <v>237</v>
      </c>
      <c r="J251" s="10" t="s">
        <v>238</v>
      </c>
      <c r="K251" s="24" t="s">
        <v>10</v>
      </c>
      <c r="L251" s="65" t="s">
        <v>237</v>
      </c>
      <c r="M251" s="10" t="s">
        <v>239</v>
      </c>
      <c r="N251" s="70"/>
      <c r="O251" s="97"/>
      <c r="P251" s="97"/>
      <c r="Q251" s="22" t="s">
        <v>9</v>
      </c>
      <c r="R251" s="10" t="s">
        <v>6</v>
      </c>
      <c r="S251" s="24" t="s">
        <v>10</v>
      </c>
      <c r="T251" s="22" t="s">
        <v>9</v>
      </c>
      <c r="U251" s="10" t="s">
        <v>6</v>
      </c>
      <c r="V251" s="24" t="s">
        <v>10</v>
      </c>
      <c r="W251" s="22" t="s">
        <v>9</v>
      </c>
      <c r="X251" s="10" t="s">
        <v>6</v>
      </c>
      <c r="Y251" s="3"/>
      <c r="Z251" s="3"/>
    </row>
    <row r="252" spans="1:26" s="11" customFormat="1" ht="70.5" customHeight="1" x14ac:dyDescent="0.2">
      <c r="A252" s="87">
        <v>19</v>
      </c>
      <c r="B252" s="12" t="s">
        <v>274</v>
      </c>
      <c r="C252" s="40">
        <f>C253+C254+C255+C256</f>
        <v>3018</v>
      </c>
      <c r="D252" s="44">
        <f>D253+D254+D255+D256</f>
        <v>402</v>
      </c>
      <c r="E252" s="24"/>
      <c r="F252" s="40">
        <f>F253+F254+F255+F256</f>
        <v>4418</v>
      </c>
      <c r="G252" s="44">
        <f>G253+G254+G255+G256</f>
        <v>802</v>
      </c>
      <c r="H252" s="24"/>
      <c r="I252" s="40">
        <f>I253+I254+I255+I256</f>
        <v>3918</v>
      </c>
      <c r="J252" s="44">
        <f>J253+J254+J255+J256</f>
        <v>803</v>
      </c>
      <c r="K252" s="24"/>
      <c r="L252" s="40">
        <f t="shared" si="140"/>
        <v>11354</v>
      </c>
      <c r="M252" s="44">
        <f t="shared" si="141"/>
        <v>2007</v>
      </c>
      <c r="N252" s="44"/>
      <c r="O252" s="99">
        <v>19</v>
      </c>
      <c r="P252" s="12" t="s">
        <v>303</v>
      </c>
      <c r="Q252" s="40">
        <f>Q253+Q254+Q255+Q256</f>
        <v>2548</v>
      </c>
      <c r="R252" s="44">
        <f>R253+R254+R255+R256</f>
        <v>425</v>
      </c>
      <c r="S252" s="24"/>
      <c r="T252" s="40">
        <f>T253+T254+T255+T256</f>
        <v>2518</v>
      </c>
      <c r="U252" s="44">
        <f>U253+U254+U255+U256</f>
        <v>403</v>
      </c>
      <c r="V252" s="20"/>
      <c r="W252" s="40">
        <f>Q252+T252</f>
        <v>5066</v>
      </c>
      <c r="X252" s="40">
        <f>R252+U252</f>
        <v>828</v>
      </c>
      <c r="Y252" s="3"/>
      <c r="Z252" s="3"/>
    </row>
    <row r="253" spans="1:26" s="11" customFormat="1" ht="57" customHeight="1" x14ac:dyDescent="0.2">
      <c r="A253" s="88"/>
      <c r="B253" s="13" t="s">
        <v>231</v>
      </c>
      <c r="C253" s="37">
        <v>0</v>
      </c>
      <c r="D253" s="43">
        <v>0</v>
      </c>
      <c r="E253" s="20"/>
      <c r="F253" s="37">
        <v>0</v>
      </c>
      <c r="G253" s="43">
        <v>0</v>
      </c>
      <c r="H253" s="20"/>
      <c r="I253" s="37">
        <v>900</v>
      </c>
      <c r="J253" s="43">
        <v>400</v>
      </c>
      <c r="K253" s="30" t="s">
        <v>376</v>
      </c>
      <c r="L253" s="37">
        <f t="shared" si="140"/>
        <v>900</v>
      </c>
      <c r="M253" s="43">
        <f t="shared" si="141"/>
        <v>400</v>
      </c>
      <c r="N253" s="43"/>
      <c r="O253" s="99"/>
      <c r="P253" s="13" t="s">
        <v>470</v>
      </c>
      <c r="Q253" s="37">
        <v>0</v>
      </c>
      <c r="R253" s="43">
        <v>0</v>
      </c>
      <c r="S253" s="20"/>
      <c r="T253" s="37">
        <v>0</v>
      </c>
      <c r="U253" s="43">
        <v>0</v>
      </c>
      <c r="V253" s="20"/>
      <c r="W253" s="37">
        <f t="shared" ref="W253:W256" si="148">Q253+T253</f>
        <v>0</v>
      </c>
      <c r="X253" s="37">
        <f t="shared" ref="X253:X256" si="149">R253+U253</f>
        <v>0</v>
      </c>
      <c r="Y253" s="3"/>
      <c r="Z253" s="3"/>
    </row>
    <row r="254" spans="1:26" s="11" customFormat="1" ht="57" customHeight="1" x14ac:dyDescent="0.2">
      <c r="A254" s="88"/>
      <c r="B254" s="13" t="s">
        <v>3</v>
      </c>
      <c r="C254" s="37">
        <v>0</v>
      </c>
      <c r="D254" s="43">
        <v>0</v>
      </c>
      <c r="E254" s="20"/>
      <c r="F254" s="37">
        <v>1400</v>
      </c>
      <c r="G254" s="43">
        <v>400</v>
      </c>
      <c r="H254" s="30" t="s">
        <v>376</v>
      </c>
      <c r="I254" s="37">
        <v>0</v>
      </c>
      <c r="J254" s="43">
        <v>0</v>
      </c>
      <c r="K254" s="30"/>
      <c r="L254" s="37">
        <f t="shared" si="140"/>
        <v>1400</v>
      </c>
      <c r="M254" s="43">
        <f t="shared" si="141"/>
        <v>400</v>
      </c>
      <c r="N254" s="43"/>
      <c r="O254" s="99"/>
      <c r="P254" s="13" t="s">
        <v>3</v>
      </c>
      <c r="Q254" s="37">
        <v>0</v>
      </c>
      <c r="R254" s="43">
        <v>0</v>
      </c>
      <c r="S254" s="20"/>
      <c r="T254" s="37">
        <v>0</v>
      </c>
      <c r="U254" s="43">
        <v>0</v>
      </c>
      <c r="V254" s="20"/>
      <c r="W254" s="37">
        <f t="shared" si="148"/>
        <v>0</v>
      </c>
      <c r="X254" s="37">
        <f t="shared" si="149"/>
        <v>0</v>
      </c>
      <c r="Y254" s="3"/>
      <c r="Z254" s="3"/>
    </row>
    <row r="255" spans="1:26" s="11" customFormat="1" ht="57" customHeight="1" x14ac:dyDescent="0.2">
      <c r="A255" s="88"/>
      <c r="B255" s="13" t="s">
        <v>1</v>
      </c>
      <c r="C255" s="37">
        <v>2830</v>
      </c>
      <c r="D255" s="43">
        <v>377</v>
      </c>
      <c r="E255" s="30" t="s">
        <v>305</v>
      </c>
      <c r="F255" s="37">
        <v>2830</v>
      </c>
      <c r="G255" s="43">
        <v>377</v>
      </c>
      <c r="H255" s="30" t="s">
        <v>305</v>
      </c>
      <c r="I255" s="37">
        <v>2830</v>
      </c>
      <c r="J255" s="43">
        <v>378</v>
      </c>
      <c r="K255" s="30" t="s">
        <v>377</v>
      </c>
      <c r="L255" s="37">
        <f t="shared" si="140"/>
        <v>8490</v>
      </c>
      <c r="M255" s="43">
        <f t="shared" si="141"/>
        <v>1132</v>
      </c>
      <c r="N255" s="43"/>
      <c r="O255" s="99"/>
      <c r="P255" s="13" t="s">
        <v>1</v>
      </c>
      <c r="Q255" s="37">
        <v>2530</v>
      </c>
      <c r="R255" s="43">
        <v>400</v>
      </c>
      <c r="S255" s="30" t="s">
        <v>561</v>
      </c>
      <c r="T255" s="37">
        <v>2500</v>
      </c>
      <c r="U255" s="43">
        <v>378</v>
      </c>
      <c r="V255" s="30" t="s">
        <v>564</v>
      </c>
      <c r="W255" s="37">
        <f t="shared" si="148"/>
        <v>5030</v>
      </c>
      <c r="X255" s="37">
        <f t="shared" si="149"/>
        <v>778</v>
      </c>
      <c r="Y255" s="3"/>
      <c r="Z255" s="3"/>
    </row>
    <row r="256" spans="1:26" s="11" customFormat="1" ht="57" customHeight="1" x14ac:dyDescent="0.2">
      <c r="A256" s="89"/>
      <c r="B256" s="13" t="s">
        <v>2</v>
      </c>
      <c r="C256" s="37">
        <v>188</v>
      </c>
      <c r="D256" s="43">
        <v>25</v>
      </c>
      <c r="E256" s="30" t="s">
        <v>376</v>
      </c>
      <c r="F256" s="37">
        <v>188</v>
      </c>
      <c r="G256" s="43">
        <v>25</v>
      </c>
      <c r="H256" s="30" t="s">
        <v>377</v>
      </c>
      <c r="I256" s="37">
        <v>188</v>
      </c>
      <c r="J256" s="43">
        <v>25</v>
      </c>
      <c r="K256" s="30" t="s">
        <v>306</v>
      </c>
      <c r="L256" s="37">
        <f t="shared" si="140"/>
        <v>564</v>
      </c>
      <c r="M256" s="43">
        <f t="shared" si="141"/>
        <v>75</v>
      </c>
      <c r="N256" s="43"/>
      <c r="O256" s="99"/>
      <c r="P256" s="13" t="s">
        <v>2</v>
      </c>
      <c r="Q256" s="37">
        <v>18</v>
      </c>
      <c r="R256" s="43">
        <v>25</v>
      </c>
      <c r="S256" s="30" t="s">
        <v>562</v>
      </c>
      <c r="T256" s="37">
        <v>18</v>
      </c>
      <c r="U256" s="43">
        <v>25</v>
      </c>
      <c r="V256" s="30" t="s">
        <v>563</v>
      </c>
      <c r="W256" s="37">
        <f t="shared" si="148"/>
        <v>36</v>
      </c>
      <c r="X256" s="37">
        <f t="shared" si="149"/>
        <v>50</v>
      </c>
      <c r="Y256" s="3"/>
      <c r="Z256" s="3"/>
    </row>
    <row r="257" spans="1:26" s="18" customFormat="1" ht="60.75" customHeight="1" x14ac:dyDescent="0.2">
      <c r="A257" s="100"/>
      <c r="B257" s="4" t="s">
        <v>206</v>
      </c>
      <c r="C257" s="36">
        <f t="shared" ref="C257:D261" si="150">C262+C267+C272+C280+C285+C290+C295+C308+C313+C321+C326+C331</f>
        <v>3873</v>
      </c>
      <c r="D257" s="56">
        <f t="shared" si="150"/>
        <v>2883</v>
      </c>
      <c r="E257" s="5"/>
      <c r="F257" s="36">
        <f t="shared" ref="F257:G261" si="151">F262+F267+F272+F280+F285+F290+F295+F308+F313+F321+F326+F331</f>
        <v>12684.5</v>
      </c>
      <c r="G257" s="56">
        <f t="shared" si="151"/>
        <v>5727</v>
      </c>
      <c r="H257" s="5"/>
      <c r="I257" s="36">
        <f t="shared" ref="I257:J261" si="152">I262+I267+I272+I280+I285+I290+I295+I308+I313+I321+I326+I331</f>
        <v>15623</v>
      </c>
      <c r="J257" s="56">
        <f t="shared" si="152"/>
        <v>6196</v>
      </c>
      <c r="K257" s="5"/>
      <c r="L257" s="36">
        <f>I257+F257+C257</f>
        <v>32180.5</v>
      </c>
      <c r="M257" s="56">
        <f>J257+G257+D257</f>
        <v>14806</v>
      </c>
      <c r="N257" s="56"/>
      <c r="O257" s="92"/>
      <c r="P257" s="4" t="s">
        <v>206</v>
      </c>
      <c r="Q257" s="36">
        <f t="shared" ref="Q257:R261" si="153">Q262+Q267+Q272+Q280+Q285+Q290+Q295+Q303+Q308+Q313+Q321+Q326+Q331</f>
        <v>11967</v>
      </c>
      <c r="R257" s="36">
        <f t="shared" si="153"/>
        <v>5235</v>
      </c>
      <c r="S257" s="5"/>
      <c r="T257" s="36">
        <f t="shared" ref="T257:U261" si="154">T262+T267+T272+T280+T285+T290+T295+T303+T308+T313+T321+T326+T331</f>
        <v>12282</v>
      </c>
      <c r="U257" s="36">
        <f t="shared" si="154"/>
        <v>6356</v>
      </c>
      <c r="V257" s="5"/>
      <c r="W257" s="36">
        <f>Q257+T257</f>
        <v>24249</v>
      </c>
      <c r="X257" s="36">
        <f>R257+U257</f>
        <v>11591</v>
      </c>
      <c r="Y257" s="11"/>
      <c r="Z257" s="11"/>
    </row>
    <row r="258" spans="1:26" ht="54.75" customHeight="1" x14ac:dyDescent="0.2">
      <c r="A258" s="101"/>
      <c r="B258" s="6" t="s">
        <v>231</v>
      </c>
      <c r="C258" s="37">
        <f t="shared" si="150"/>
        <v>950</v>
      </c>
      <c r="D258" s="43">
        <f t="shared" si="150"/>
        <v>500</v>
      </c>
      <c r="E258" s="20"/>
      <c r="F258" s="37">
        <f t="shared" si="151"/>
        <v>3120</v>
      </c>
      <c r="G258" s="43">
        <f t="shared" si="151"/>
        <v>1650</v>
      </c>
      <c r="H258" s="20"/>
      <c r="I258" s="37">
        <f t="shared" si="152"/>
        <v>1300</v>
      </c>
      <c r="J258" s="43">
        <f t="shared" si="152"/>
        <v>700</v>
      </c>
      <c r="K258" s="20"/>
      <c r="L258" s="37">
        <f t="shared" ref="L258:L261" si="155">I258+F258+C258</f>
        <v>5370</v>
      </c>
      <c r="M258" s="43">
        <f t="shared" ref="M258:M261" si="156">J258+G258+D258</f>
        <v>2850</v>
      </c>
      <c r="N258" s="43"/>
      <c r="O258" s="92"/>
      <c r="P258" s="6" t="s">
        <v>470</v>
      </c>
      <c r="Q258" s="37">
        <f t="shared" si="153"/>
        <v>1140</v>
      </c>
      <c r="R258" s="37">
        <f t="shared" si="153"/>
        <v>700</v>
      </c>
      <c r="S258" s="20"/>
      <c r="T258" s="37">
        <f t="shared" si="154"/>
        <v>1470</v>
      </c>
      <c r="U258" s="37">
        <f t="shared" si="154"/>
        <v>950</v>
      </c>
      <c r="V258" s="20"/>
      <c r="W258" s="37">
        <f t="shared" ref="W258:W261" si="157">Q258+T258</f>
        <v>2610</v>
      </c>
      <c r="X258" s="37">
        <f t="shared" ref="X258:X261" si="158">R258+U258</f>
        <v>1650</v>
      </c>
      <c r="Y258" s="11"/>
      <c r="Z258" s="11"/>
    </row>
    <row r="259" spans="1:26" ht="54.75" customHeight="1" x14ac:dyDescent="0.2">
      <c r="A259" s="101"/>
      <c r="B259" s="6" t="s">
        <v>3</v>
      </c>
      <c r="C259" s="37">
        <f t="shared" si="150"/>
        <v>1800</v>
      </c>
      <c r="D259" s="43">
        <f t="shared" si="150"/>
        <v>550</v>
      </c>
      <c r="E259" s="20"/>
      <c r="F259" s="37">
        <f t="shared" si="151"/>
        <v>8540</v>
      </c>
      <c r="G259" s="43">
        <f t="shared" si="151"/>
        <v>2650</v>
      </c>
      <c r="H259" s="20"/>
      <c r="I259" s="37">
        <f t="shared" si="152"/>
        <v>13510</v>
      </c>
      <c r="J259" s="43">
        <f t="shared" si="152"/>
        <v>4200</v>
      </c>
      <c r="K259" s="20"/>
      <c r="L259" s="37">
        <f t="shared" si="155"/>
        <v>23850</v>
      </c>
      <c r="M259" s="43">
        <f t="shared" si="156"/>
        <v>7400</v>
      </c>
      <c r="N259" s="43"/>
      <c r="O259" s="92"/>
      <c r="P259" s="6" t="s">
        <v>3</v>
      </c>
      <c r="Q259" s="37">
        <f t="shared" si="153"/>
        <v>9827</v>
      </c>
      <c r="R259" s="37">
        <f t="shared" si="153"/>
        <v>3130</v>
      </c>
      <c r="S259" s="20"/>
      <c r="T259" s="37">
        <f t="shared" si="154"/>
        <v>9812</v>
      </c>
      <c r="U259" s="37">
        <f t="shared" si="154"/>
        <v>4000</v>
      </c>
      <c r="V259" s="20"/>
      <c r="W259" s="37">
        <f t="shared" si="157"/>
        <v>19639</v>
      </c>
      <c r="X259" s="37">
        <f t="shared" si="158"/>
        <v>7130</v>
      </c>
      <c r="Y259" s="11"/>
      <c r="Z259" s="11"/>
    </row>
    <row r="260" spans="1:26" ht="54.75" customHeight="1" x14ac:dyDescent="0.2">
      <c r="A260" s="101"/>
      <c r="B260" s="6" t="s">
        <v>1</v>
      </c>
      <c r="C260" s="37">
        <f t="shared" si="150"/>
        <v>974</v>
      </c>
      <c r="D260" s="43">
        <f t="shared" si="150"/>
        <v>1455</v>
      </c>
      <c r="E260" s="20"/>
      <c r="F260" s="37">
        <f t="shared" si="151"/>
        <v>870</v>
      </c>
      <c r="G260" s="43">
        <f t="shared" si="151"/>
        <v>1035</v>
      </c>
      <c r="H260" s="20"/>
      <c r="I260" s="37">
        <f t="shared" si="152"/>
        <v>665</v>
      </c>
      <c r="J260" s="43">
        <f t="shared" si="152"/>
        <v>930</v>
      </c>
      <c r="K260" s="20"/>
      <c r="L260" s="37">
        <f t="shared" si="155"/>
        <v>2509</v>
      </c>
      <c r="M260" s="43">
        <f t="shared" si="156"/>
        <v>3420</v>
      </c>
      <c r="N260" s="43"/>
      <c r="O260" s="92"/>
      <c r="P260" s="6" t="s">
        <v>1</v>
      </c>
      <c r="Q260" s="37">
        <f t="shared" si="153"/>
        <v>828</v>
      </c>
      <c r="R260" s="37">
        <f t="shared" si="153"/>
        <v>985</v>
      </c>
      <c r="S260" s="20"/>
      <c r="T260" s="37">
        <f t="shared" si="154"/>
        <v>828</v>
      </c>
      <c r="U260" s="37">
        <f t="shared" si="154"/>
        <v>985</v>
      </c>
      <c r="V260" s="20"/>
      <c r="W260" s="37">
        <f t="shared" si="157"/>
        <v>1656</v>
      </c>
      <c r="X260" s="37">
        <f t="shared" si="158"/>
        <v>1970</v>
      </c>
      <c r="Y260" s="11"/>
      <c r="Z260" s="11"/>
    </row>
    <row r="261" spans="1:26" ht="54.75" customHeight="1" x14ac:dyDescent="0.2">
      <c r="A261" s="102"/>
      <c r="B261" s="6" t="s">
        <v>2</v>
      </c>
      <c r="C261" s="37">
        <f t="shared" si="150"/>
        <v>149</v>
      </c>
      <c r="D261" s="43">
        <f t="shared" si="150"/>
        <v>378</v>
      </c>
      <c r="E261" s="20"/>
      <c r="F261" s="37">
        <f t="shared" si="151"/>
        <v>154.5</v>
      </c>
      <c r="G261" s="43">
        <f t="shared" si="151"/>
        <v>392</v>
      </c>
      <c r="H261" s="20"/>
      <c r="I261" s="37">
        <f t="shared" si="152"/>
        <v>148</v>
      </c>
      <c r="J261" s="43">
        <f t="shared" si="152"/>
        <v>366</v>
      </c>
      <c r="K261" s="20"/>
      <c r="L261" s="37">
        <f t="shared" si="155"/>
        <v>451.5</v>
      </c>
      <c r="M261" s="43">
        <f t="shared" si="156"/>
        <v>1136</v>
      </c>
      <c r="N261" s="43"/>
      <c r="O261" s="92"/>
      <c r="P261" s="6" t="s">
        <v>2</v>
      </c>
      <c r="Q261" s="37">
        <f t="shared" si="153"/>
        <v>172</v>
      </c>
      <c r="R261" s="37">
        <f t="shared" si="153"/>
        <v>420</v>
      </c>
      <c r="S261" s="20"/>
      <c r="T261" s="37">
        <f t="shared" si="154"/>
        <v>172</v>
      </c>
      <c r="U261" s="37">
        <f t="shared" si="154"/>
        <v>421</v>
      </c>
      <c r="V261" s="20"/>
      <c r="W261" s="37">
        <f t="shared" si="157"/>
        <v>344</v>
      </c>
      <c r="X261" s="37">
        <f t="shared" si="158"/>
        <v>841</v>
      </c>
      <c r="Y261" s="11"/>
      <c r="Z261" s="11"/>
    </row>
    <row r="262" spans="1:26" ht="58.5" customHeight="1" x14ac:dyDescent="0.2">
      <c r="A262" s="87" t="s">
        <v>5</v>
      </c>
      <c r="B262" s="12" t="s">
        <v>292</v>
      </c>
      <c r="C262" s="40">
        <f>C263+C264+C265+C266</f>
        <v>0</v>
      </c>
      <c r="D262" s="44">
        <f>D263+D264+D265+D266</f>
        <v>0</v>
      </c>
      <c r="E262" s="24"/>
      <c r="F262" s="40">
        <f>F263+F264+F265+F266</f>
        <v>0</v>
      </c>
      <c r="G262" s="44">
        <f>G263+G264+G265+G266</f>
        <v>0</v>
      </c>
      <c r="H262" s="24"/>
      <c r="I262" s="40">
        <f>I263+I264+I265+I266</f>
        <v>0</v>
      </c>
      <c r="J262" s="44">
        <f>J263+J264+J265+J266</f>
        <v>0</v>
      </c>
      <c r="K262" s="24"/>
      <c r="L262" s="40">
        <f t="shared" ref="L262:L284" si="159">I262+F262+C262</f>
        <v>0</v>
      </c>
      <c r="M262" s="44">
        <f t="shared" ref="M262:M284" si="160">J262+G262+D262</f>
        <v>0</v>
      </c>
      <c r="N262" s="44"/>
      <c r="O262" s="99" t="s">
        <v>5</v>
      </c>
      <c r="P262" s="12" t="s">
        <v>566</v>
      </c>
      <c r="Q262" s="40">
        <f>Q263+Q264+Q265+Q266</f>
        <v>0</v>
      </c>
      <c r="R262" s="40">
        <f>R263+R264+R265+R266</f>
        <v>0</v>
      </c>
      <c r="S262" s="24"/>
      <c r="T262" s="40">
        <f>T263+T264+T265+T266</f>
        <v>0</v>
      </c>
      <c r="U262" s="40">
        <f>U263+U264+U265+U266</f>
        <v>0</v>
      </c>
      <c r="V262" s="20"/>
      <c r="W262" s="40">
        <f>Q262+T262</f>
        <v>0</v>
      </c>
      <c r="X262" s="40">
        <f>R262+U262</f>
        <v>0</v>
      </c>
      <c r="Y262" s="51"/>
      <c r="Z262" s="51"/>
    </row>
    <row r="263" spans="1:26" ht="47.25" customHeight="1" x14ac:dyDescent="0.2">
      <c r="A263" s="88"/>
      <c r="B263" s="13" t="s">
        <v>231</v>
      </c>
      <c r="C263" s="37"/>
      <c r="D263" s="43"/>
      <c r="E263" s="20"/>
      <c r="F263" s="37"/>
      <c r="G263" s="43"/>
      <c r="H263" s="20"/>
      <c r="I263" s="37"/>
      <c r="J263" s="43"/>
      <c r="K263" s="20"/>
      <c r="L263" s="37">
        <f t="shared" si="159"/>
        <v>0</v>
      </c>
      <c r="M263" s="43">
        <f t="shared" si="160"/>
        <v>0</v>
      </c>
      <c r="N263" s="43"/>
      <c r="O263" s="99"/>
      <c r="P263" s="13" t="s">
        <v>470</v>
      </c>
      <c r="Q263" s="37"/>
      <c r="R263" s="43"/>
      <c r="S263" s="20"/>
      <c r="T263" s="37"/>
      <c r="U263" s="43"/>
      <c r="V263" s="20"/>
      <c r="W263" s="37">
        <f t="shared" ref="W263:W266" si="161">Q263+T263</f>
        <v>0</v>
      </c>
      <c r="X263" s="37">
        <f t="shared" ref="X263:X266" si="162">R263+U263</f>
        <v>0</v>
      </c>
      <c r="Y263" s="51"/>
      <c r="Z263" s="51"/>
    </row>
    <row r="264" spans="1:26" ht="47.25" customHeight="1" x14ac:dyDescent="0.2">
      <c r="A264" s="88"/>
      <c r="B264" s="13" t="s">
        <v>3</v>
      </c>
      <c r="C264" s="37"/>
      <c r="D264" s="43"/>
      <c r="E264" s="20"/>
      <c r="F264" s="37"/>
      <c r="G264" s="43"/>
      <c r="H264" s="20"/>
      <c r="I264" s="37"/>
      <c r="J264" s="43"/>
      <c r="K264" s="20"/>
      <c r="L264" s="37">
        <f t="shared" si="159"/>
        <v>0</v>
      </c>
      <c r="M264" s="43">
        <f t="shared" si="160"/>
        <v>0</v>
      </c>
      <c r="N264" s="43"/>
      <c r="O264" s="99"/>
      <c r="P264" s="13" t="s">
        <v>3</v>
      </c>
      <c r="Q264" s="37"/>
      <c r="R264" s="43"/>
      <c r="S264" s="20"/>
      <c r="T264" s="37"/>
      <c r="U264" s="43"/>
      <c r="V264" s="20"/>
      <c r="W264" s="37">
        <f t="shared" si="161"/>
        <v>0</v>
      </c>
      <c r="X264" s="37">
        <f t="shared" si="162"/>
        <v>0</v>
      </c>
      <c r="Y264" s="51"/>
      <c r="Z264" s="51"/>
    </row>
    <row r="265" spans="1:26" ht="47.25" customHeight="1" x14ac:dyDescent="0.2">
      <c r="A265" s="88"/>
      <c r="B265" s="13" t="s">
        <v>1</v>
      </c>
      <c r="C265" s="37"/>
      <c r="D265" s="43"/>
      <c r="E265" s="20"/>
      <c r="F265" s="37"/>
      <c r="G265" s="43"/>
      <c r="H265" s="20"/>
      <c r="I265" s="37"/>
      <c r="J265" s="43"/>
      <c r="K265" s="20"/>
      <c r="L265" s="37"/>
      <c r="M265" s="43"/>
      <c r="N265" s="43"/>
      <c r="O265" s="99"/>
      <c r="P265" s="13" t="s">
        <v>1</v>
      </c>
      <c r="Q265" s="37"/>
      <c r="R265" s="43"/>
      <c r="S265" s="20"/>
      <c r="T265" s="37"/>
      <c r="U265" s="43"/>
      <c r="V265" s="20"/>
      <c r="W265" s="37">
        <f t="shared" si="161"/>
        <v>0</v>
      </c>
      <c r="X265" s="37">
        <f t="shared" si="162"/>
        <v>0</v>
      </c>
      <c r="Y265" s="51"/>
      <c r="Z265" s="51"/>
    </row>
    <row r="266" spans="1:26" ht="47.25" customHeight="1" x14ac:dyDescent="0.2">
      <c r="A266" s="89"/>
      <c r="B266" s="13" t="s">
        <v>2</v>
      </c>
      <c r="C266" s="37"/>
      <c r="D266" s="43"/>
      <c r="E266" s="20"/>
      <c r="F266" s="37"/>
      <c r="G266" s="43"/>
      <c r="H266" s="20"/>
      <c r="I266" s="37"/>
      <c r="J266" s="43"/>
      <c r="K266" s="20"/>
      <c r="L266" s="37">
        <f t="shared" si="159"/>
        <v>0</v>
      </c>
      <c r="M266" s="43">
        <f t="shared" si="160"/>
        <v>0</v>
      </c>
      <c r="N266" s="43"/>
      <c r="O266" s="99"/>
      <c r="P266" s="13" t="s">
        <v>2</v>
      </c>
      <c r="Q266" s="37"/>
      <c r="R266" s="43"/>
      <c r="S266" s="20"/>
      <c r="T266" s="37"/>
      <c r="U266" s="43"/>
      <c r="V266" s="20"/>
      <c r="W266" s="37">
        <f t="shared" si="161"/>
        <v>0</v>
      </c>
      <c r="X266" s="37">
        <f t="shared" si="162"/>
        <v>0</v>
      </c>
      <c r="Y266" s="51"/>
      <c r="Z266" s="51"/>
    </row>
    <row r="267" spans="1:26" s="11" customFormat="1" ht="59.25" customHeight="1" x14ac:dyDescent="0.2">
      <c r="A267" s="87"/>
      <c r="B267" s="12" t="s">
        <v>275</v>
      </c>
      <c r="C267" s="40">
        <f>C268+C269+C270+C271</f>
        <v>300</v>
      </c>
      <c r="D267" s="44">
        <f t="shared" ref="D267:U267" si="163">D268+D269+D270+D271</f>
        <v>150</v>
      </c>
      <c r="E267" s="24"/>
      <c r="F267" s="40">
        <f t="shared" si="163"/>
        <v>440</v>
      </c>
      <c r="G267" s="44">
        <f t="shared" si="163"/>
        <v>230</v>
      </c>
      <c r="H267" s="24"/>
      <c r="I267" s="40">
        <f t="shared" si="163"/>
        <v>980</v>
      </c>
      <c r="J267" s="44">
        <f t="shared" si="163"/>
        <v>300</v>
      </c>
      <c r="K267" s="24"/>
      <c r="L267" s="40">
        <f t="shared" si="159"/>
        <v>1720</v>
      </c>
      <c r="M267" s="44">
        <f t="shared" si="160"/>
        <v>680</v>
      </c>
      <c r="N267" s="44"/>
      <c r="O267" s="99"/>
      <c r="P267" s="12" t="s">
        <v>275</v>
      </c>
      <c r="Q267" s="40">
        <f t="shared" si="163"/>
        <v>1150</v>
      </c>
      <c r="R267" s="44">
        <f t="shared" si="163"/>
        <v>350</v>
      </c>
      <c r="S267" s="24"/>
      <c r="T267" s="40">
        <f t="shared" si="163"/>
        <v>1620</v>
      </c>
      <c r="U267" s="44">
        <f t="shared" si="163"/>
        <v>750</v>
      </c>
      <c r="V267" s="20"/>
      <c r="W267" s="40">
        <f>Q267+T267</f>
        <v>2770</v>
      </c>
      <c r="X267" s="40">
        <f>R267+U267</f>
        <v>1100</v>
      </c>
      <c r="Y267" s="48"/>
      <c r="Z267" s="48"/>
    </row>
    <row r="268" spans="1:26" s="11" customFormat="1" ht="51" customHeight="1" x14ac:dyDescent="0.2">
      <c r="A268" s="88"/>
      <c r="B268" s="13" t="s">
        <v>231</v>
      </c>
      <c r="C268" s="37">
        <v>200</v>
      </c>
      <c r="D268" s="43">
        <v>100</v>
      </c>
      <c r="E268" s="20" t="s">
        <v>155</v>
      </c>
      <c r="F268" s="37">
        <v>380</v>
      </c>
      <c r="G268" s="43">
        <v>200</v>
      </c>
      <c r="H268" s="20" t="s">
        <v>156</v>
      </c>
      <c r="I268" s="37">
        <v>0</v>
      </c>
      <c r="J268" s="43">
        <v>0</v>
      </c>
      <c r="K268" s="20"/>
      <c r="L268" s="37">
        <f t="shared" si="159"/>
        <v>580</v>
      </c>
      <c r="M268" s="43">
        <f t="shared" si="160"/>
        <v>300</v>
      </c>
      <c r="N268" s="43"/>
      <c r="O268" s="99"/>
      <c r="P268" s="13" t="s">
        <v>470</v>
      </c>
      <c r="Q268" s="37">
        <v>0</v>
      </c>
      <c r="R268" s="43">
        <v>0</v>
      </c>
      <c r="S268" s="20"/>
      <c r="T268" s="37">
        <v>420</v>
      </c>
      <c r="U268" s="43">
        <v>300</v>
      </c>
      <c r="V268" s="20" t="s">
        <v>568</v>
      </c>
      <c r="W268" s="37">
        <f t="shared" ref="W268:W271" si="164">Q268+T268</f>
        <v>420</v>
      </c>
      <c r="X268" s="37">
        <f t="shared" ref="X268:X271" si="165">R268+U268</f>
        <v>300</v>
      </c>
      <c r="Y268" s="49"/>
      <c r="Z268" s="49"/>
    </row>
    <row r="269" spans="1:26" s="11" customFormat="1" ht="121.5" customHeight="1" x14ac:dyDescent="0.2">
      <c r="A269" s="88"/>
      <c r="B269" s="13" t="s">
        <v>3</v>
      </c>
      <c r="C269" s="37">
        <v>0</v>
      </c>
      <c r="D269" s="43">
        <v>0</v>
      </c>
      <c r="E269" s="20"/>
      <c r="F269" s="37">
        <v>0</v>
      </c>
      <c r="G269" s="43">
        <v>0</v>
      </c>
      <c r="H269" s="20"/>
      <c r="I269" s="37">
        <v>980</v>
      </c>
      <c r="J269" s="43">
        <v>300</v>
      </c>
      <c r="K269" s="20" t="s">
        <v>158</v>
      </c>
      <c r="L269" s="37">
        <f t="shared" si="159"/>
        <v>980</v>
      </c>
      <c r="M269" s="43">
        <f t="shared" si="160"/>
        <v>300</v>
      </c>
      <c r="N269" s="43"/>
      <c r="O269" s="99"/>
      <c r="P269" s="13" t="s">
        <v>3</v>
      </c>
      <c r="Q269" s="37">
        <v>1150</v>
      </c>
      <c r="R269" s="43">
        <v>350</v>
      </c>
      <c r="S269" s="20" t="s">
        <v>567</v>
      </c>
      <c r="T269" s="37">
        <v>1100</v>
      </c>
      <c r="U269" s="43">
        <v>400</v>
      </c>
      <c r="V269" s="20" t="s">
        <v>569</v>
      </c>
      <c r="W269" s="37">
        <f t="shared" si="164"/>
        <v>2250</v>
      </c>
      <c r="X269" s="37">
        <f t="shared" si="165"/>
        <v>750</v>
      </c>
      <c r="Y269" s="48"/>
      <c r="Z269" s="48"/>
    </row>
    <row r="270" spans="1:26" s="11" customFormat="1" ht="118.5" customHeight="1" x14ac:dyDescent="0.2">
      <c r="A270" s="88"/>
      <c r="B270" s="13" t="s">
        <v>1</v>
      </c>
      <c r="C270" s="37">
        <v>100</v>
      </c>
      <c r="D270" s="43">
        <v>50</v>
      </c>
      <c r="E270" s="20" t="s">
        <v>155</v>
      </c>
      <c r="F270" s="37">
        <v>60</v>
      </c>
      <c r="G270" s="43">
        <v>30</v>
      </c>
      <c r="H270" s="20" t="s">
        <v>157</v>
      </c>
      <c r="I270" s="37">
        <v>0</v>
      </c>
      <c r="J270" s="43">
        <v>0</v>
      </c>
      <c r="K270" s="20"/>
      <c r="L270" s="37">
        <f t="shared" si="159"/>
        <v>160</v>
      </c>
      <c r="M270" s="43">
        <f t="shared" si="160"/>
        <v>80</v>
      </c>
      <c r="N270" s="43"/>
      <c r="O270" s="99"/>
      <c r="P270" s="13" t="s">
        <v>1</v>
      </c>
      <c r="Q270" s="37">
        <v>0</v>
      </c>
      <c r="R270" s="43">
        <v>0</v>
      </c>
      <c r="S270" s="20"/>
      <c r="T270" s="37">
        <v>100</v>
      </c>
      <c r="U270" s="43">
        <v>50</v>
      </c>
      <c r="V270" s="20" t="s">
        <v>570</v>
      </c>
      <c r="W270" s="37">
        <f t="shared" si="164"/>
        <v>100</v>
      </c>
      <c r="X270" s="37">
        <f t="shared" si="165"/>
        <v>50</v>
      </c>
    </row>
    <row r="271" spans="1:26" s="11" customFormat="1" ht="56.25" customHeight="1" x14ac:dyDescent="0.2">
      <c r="A271" s="89"/>
      <c r="B271" s="13" t="s">
        <v>2</v>
      </c>
      <c r="C271" s="37">
        <v>0</v>
      </c>
      <c r="D271" s="43">
        <v>0</v>
      </c>
      <c r="E271" s="20"/>
      <c r="F271" s="37">
        <v>0</v>
      </c>
      <c r="G271" s="43">
        <v>0</v>
      </c>
      <c r="H271" s="20"/>
      <c r="I271" s="37">
        <v>0</v>
      </c>
      <c r="J271" s="43">
        <v>0</v>
      </c>
      <c r="K271" s="20"/>
      <c r="L271" s="37">
        <f t="shared" si="159"/>
        <v>0</v>
      </c>
      <c r="M271" s="43">
        <f t="shared" si="160"/>
        <v>0</v>
      </c>
      <c r="N271" s="43"/>
      <c r="O271" s="99"/>
      <c r="P271" s="13" t="s">
        <v>2</v>
      </c>
      <c r="Q271" s="37">
        <v>0</v>
      </c>
      <c r="R271" s="37">
        <v>0</v>
      </c>
      <c r="S271" s="20"/>
      <c r="T271" s="37">
        <v>0</v>
      </c>
      <c r="U271" s="37">
        <v>0</v>
      </c>
      <c r="V271" s="24"/>
      <c r="W271" s="37">
        <f t="shared" si="164"/>
        <v>0</v>
      </c>
      <c r="X271" s="37">
        <f t="shared" si="165"/>
        <v>0</v>
      </c>
    </row>
    <row r="272" spans="1:26" s="51" customFormat="1" ht="56.25" customHeight="1" x14ac:dyDescent="0.2">
      <c r="A272" s="87">
        <v>2</v>
      </c>
      <c r="B272" s="12" t="s">
        <v>293</v>
      </c>
      <c r="C272" s="50">
        <f>C273+C274+C275+C276</f>
        <v>2158</v>
      </c>
      <c r="D272" s="24">
        <f t="shared" ref="D272" si="166">D273+D274+D275+D276</f>
        <v>860</v>
      </c>
      <c r="E272" s="24"/>
      <c r="F272" s="50">
        <f>F273+F274+F275+F276</f>
        <v>1968</v>
      </c>
      <c r="G272" s="24">
        <f t="shared" ref="G272" si="167">G273+G274+G275+G276</f>
        <v>760</v>
      </c>
      <c r="H272" s="24"/>
      <c r="I272" s="50">
        <f>I273+I274+I275+I276</f>
        <v>1088</v>
      </c>
      <c r="J272" s="24">
        <f t="shared" ref="J272" si="168">J273+J274+J275+J276</f>
        <v>360</v>
      </c>
      <c r="K272" s="24"/>
      <c r="L272" s="40">
        <f t="shared" si="159"/>
        <v>5214</v>
      </c>
      <c r="M272" s="44">
        <f t="shared" si="160"/>
        <v>1980</v>
      </c>
      <c r="N272" s="44"/>
      <c r="O272" s="99">
        <v>2</v>
      </c>
      <c r="P272" s="12" t="s">
        <v>293</v>
      </c>
      <c r="Q272" s="50">
        <f>Q273+Q274+Q275+Q276</f>
        <v>1408</v>
      </c>
      <c r="R272" s="24">
        <f t="shared" ref="R272" si="169">R273+R274+R275+R276</f>
        <v>510</v>
      </c>
      <c r="S272" s="24"/>
      <c r="T272" s="50">
        <f>T273+T274+T275+T276</f>
        <v>1758</v>
      </c>
      <c r="U272" s="24">
        <f t="shared" ref="U272" si="170">U273+U274+U275+U276</f>
        <v>810</v>
      </c>
      <c r="V272" s="23"/>
      <c r="W272" s="40">
        <f>Q272+T272</f>
        <v>3166</v>
      </c>
      <c r="X272" s="40">
        <f>R272+U272</f>
        <v>1320</v>
      </c>
      <c r="Y272" s="11"/>
      <c r="Z272" s="11"/>
    </row>
    <row r="273" spans="1:26" s="51" customFormat="1" ht="81.75" customHeight="1" x14ac:dyDescent="0.2">
      <c r="A273" s="88"/>
      <c r="B273" s="13" t="s">
        <v>231</v>
      </c>
      <c r="C273" s="14">
        <v>750</v>
      </c>
      <c r="D273" s="23">
        <v>400</v>
      </c>
      <c r="E273" s="23" t="s">
        <v>214</v>
      </c>
      <c r="F273" s="14">
        <v>560</v>
      </c>
      <c r="G273" s="23">
        <v>300</v>
      </c>
      <c r="H273" s="23" t="s">
        <v>215</v>
      </c>
      <c r="I273" s="14">
        <v>0</v>
      </c>
      <c r="J273" s="23">
        <v>0</v>
      </c>
      <c r="K273" s="23"/>
      <c r="L273" s="37">
        <f t="shared" si="159"/>
        <v>1310</v>
      </c>
      <c r="M273" s="43">
        <f t="shared" si="160"/>
        <v>700</v>
      </c>
      <c r="N273" s="43"/>
      <c r="O273" s="99"/>
      <c r="P273" s="13" t="s">
        <v>470</v>
      </c>
      <c r="Q273" s="14">
        <v>200</v>
      </c>
      <c r="R273" s="23">
        <v>150</v>
      </c>
      <c r="S273" s="23" t="s">
        <v>467</v>
      </c>
      <c r="T273" s="14">
        <v>550</v>
      </c>
      <c r="U273" s="23">
        <v>350</v>
      </c>
      <c r="V273" s="23" t="s">
        <v>571</v>
      </c>
      <c r="W273" s="37">
        <f t="shared" ref="W273:W276" si="171">Q273+T273</f>
        <v>750</v>
      </c>
      <c r="X273" s="37">
        <f t="shared" ref="X273:X276" si="172">R273+U273</f>
        <v>500</v>
      </c>
      <c r="Y273" s="11"/>
      <c r="Z273" s="11"/>
    </row>
    <row r="274" spans="1:26" s="51" customFormat="1" ht="57" customHeight="1" x14ac:dyDescent="0.2">
      <c r="A274" s="88"/>
      <c r="B274" s="13" t="s">
        <v>3</v>
      </c>
      <c r="C274" s="14">
        <v>1300</v>
      </c>
      <c r="D274" s="23">
        <v>400</v>
      </c>
      <c r="E274" s="23" t="s">
        <v>216</v>
      </c>
      <c r="F274" s="14">
        <v>1300</v>
      </c>
      <c r="G274" s="23">
        <v>400</v>
      </c>
      <c r="H274" s="23" t="s">
        <v>217</v>
      </c>
      <c r="I274" s="14">
        <v>980</v>
      </c>
      <c r="J274" s="23">
        <v>300</v>
      </c>
      <c r="K274" s="23" t="s">
        <v>218</v>
      </c>
      <c r="L274" s="37">
        <f t="shared" si="159"/>
        <v>3580</v>
      </c>
      <c r="M274" s="43">
        <f t="shared" si="160"/>
        <v>1100</v>
      </c>
      <c r="N274" s="43"/>
      <c r="O274" s="99"/>
      <c r="P274" s="13" t="s">
        <v>3</v>
      </c>
      <c r="Q274" s="14">
        <v>1100</v>
      </c>
      <c r="R274" s="23">
        <v>300</v>
      </c>
      <c r="S274" s="23" t="s">
        <v>468</v>
      </c>
      <c r="T274" s="14">
        <v>1100</v>
      </c>
      <c r="U274" s="23">
        <v>400</v>
      </c>
      <c r="V274" s="23" t="s">
        <v>572</v>
      </c>
      <c r="W274" s="37">
        <f t="shared" si="171"/>
        <v>2200</v>
      </c>
      <c r="X274" s="37">
        <f t="shared" si="172"/>
        <v>700</v>
      </c>
      <c r="Y274" s="11"/>
      <c r="Z274" s="11"/>
    </row>
    <row r="275" spans="1:26" s="51" customFormat="1" ht="57" customHeight="1" x14ac:dyDescent="0.2">
      <c r="A275" s="88"/>
      <c r="B275" s="13" t="s">
        <v>1</v>
      </c>
      <c r="C275" s="14">
        <v>90</v>
      </c>
      <c r="D275" s="23">
        <v>50</v>
      </c>
      <c r="E275" s="23" t="s">
        <v>219</v>
      </c>
      <c r="F275" s="14">
        <v>90</v>
      </c>
      <c r="G275" s="23">
        <v>50</v>
      </c>
      <c r="H275" s="23" t="s">
        <v>220</v>
      </c>
      <c r="I275" s="14">
        <v>90</v>
      </c>
      <c r="J275" s="23">
        <v>50</v>
      </c>
      <c r="K275" s="23" t="s">
        <v>221</v>
      </c>
      <c r="L275" s="37">
        <f t="shared" si="159"/>
        <v>270</v>
      </c>
      <c r="M275" s="43">
        <f t="shared" si="160"/>
        <v>150</v>
      </c>
      <c r="N275" s="43"/>
      <c r="O275" s="99"/>
      <c r="P275" s="13" t="s">
        <v>1</v>
      </c>
      <c r="Q275" s="14">
        <v>90</v>
      </c>
      <c r="R275" s="23">
        <v>50</v>
      </c>
      <c r="S275" s="23" t="s">
        <v>469</v>
      </c>
      <c r="T275" s="14">
        <v>90</v>
      </c>
      <c r="U275" s="23">
        <v>50</v>
      </c>
      <c r="V275" s="23" t="s">
        <v>573</v>
      </c>
      <c r="W275" s="37">
        <f t="shared" si="171"/>
        <v>180</v>
      </c>
      <c r="X275" s="37">
        <f t="shared" si="172"/>
        <v>100</v>
      </c>
      <c r="Y275" s="11"/>
      <c r="Z275" s="11"/>
    </row>
    <row r="276" spans="1:26" s="51" customFormat="1" ht="66.75" customHeight="1" x14ac:dyDescent="0.2">
      <c r="A276" s="89"/>
      <c r="B276" s="13" t="s">
        <v>2</v>
      </c>
      <c r="C276" s="14">
        <v>18</v>
      </c>
      <c r="D276" s="23">
        <v>10</v>
      </c>
      <c r="E276" s="23" t="s">
        <v>222</v>
      </c>
      <c r="F276" s="14">
        <v>18</v>
      </c>
      <c r="G276" s="23">
        <v>10</v>
      </c>
      <c r="H276" s="23" t="s">
        <v>223</v>
      </c>
      <c r="I276" s="14">
        <v>18</v>
      </c>
      <c r="J276" s="23">
        <v>10</v>
      </c>
      <c r="K276" s="23" t="s">
        <v>224</v>
      </c>
      <c r="L276" s="37">
        <f t="shared" si="159"/>
        <v>54</v>
      </c>
      <c r="M276" s="43">
        <f t="shared" si="160"/>
        <v>30</v>
      </c>
      <c r="N276" s="43"/>
      <c r="O276" s="99"/>
      <c r="P276" s="13" t="s">
        <v>2</v>
      </c>
      <c r="Q276" s="14">
        <v>18</v>
      </c>
      <c r="R276" s="23">
        <v>10</v>
      </c>
      <c r="S276" s="23" t="s">
        <v>574</v>
      </c>
      <c r="T276" s="14">
        <v>18</v>
      </c>
      <c r="U276" s="23">
        <v>10</v>
      </c>
      <c r="V276" s="24" t="s">
        <v>466</v>
      </c>
      <c r="W276" s="37">
        <f t="shared" si="171"/>
        <v>36</v>
      </c>
      <c r="X276" s="37">
        <f t="shared" si="172"/>
        <v>20</v>
      </c>
      <c r="Y276" s="11"/>
      <c r="Z276" s="11"/>
    </row>
    <row r="277" spans="1:26" s="48" customFormat="1" ht="60" hidden="1" customHeight="1" x14ac:dyDescent="0.2">
      <c r="A277" s="95" t="s">
        <v>295</v>
      </c>
      <c r="B277" s="95" t="s">
        <v>0</v>
      </c>
      <c r="C277" s="108" t="s">
        <v>229</v>
      </c>
      <c r="D277" s="109"/>
      <c r="E277" s="109"/>
      <c r="F277" s="109"/>
      <c r="G277" s="109"/>
      <c r="H277" s="109"/>
      <c r="I277" s="109"/>
      <c r="J277" s="109"/>
      <c r="K277" s="109"/>
      <c r="L277" s="109"/>
      <c r="M277" s="110"/>
      <c r="N277" s="68"/>
      <c r="O277" s="95"/>
      <c r="P277" s="95" t="s">
        <v>0</v>
      </c>
      <c r="Q277" s="108" t="s">
        <v>212</v>
      </c>
      <c r="R277" s="109"/>
      <c r="S277" s="109"/>
      <c r="T277" s="109"/>
      <c r="U277" s="109"/>
      <c r="V277" s="109"/>
      <c r="W277" s="109"/>
      <c r="X277" s="109"/>
      <c r="Y277" s="11"/>
      <c r="Z277" s="11"/>
    </row>
    <row r="278" spans="1:26" s="49" customFormat="1" ht="42" hidden="1" customHeight="1" x14ac:dyDescent="0.2">
      <c r="A278" s="96"/>
      <c r="B278" s="96"/>
      <c r="C278" s="90" t="s">
        <v>234</v>
      </c>
      <c r="D278" s="98"/>
      <c r="E278" s="91"/>
      <c r="F278" s="90" t="s">
        <v>235</v>
      </c>
      <c r="G278" s="98"/>
      <c r="H278" s="91"/>
      <c r="I278" s="90" t="s">
        <v>236</v>
      </c>
      <c r="J278" s="98"/>
      <c r="K278" s="91"/>
      <c r="L278" s="90" t="s">
        <v>228</v>
      </c>
      <c r="M278" s="98"/>
      <c r="N278" s="69"/>
      <c r="O278" s="96"/>
      <c r="P278" s="96"/>
      <c r="Q278" s="90" t="s">
        <v>8</v>
      </c>
      <c r="R278" s="98"/>
      <c r="S278" s="91"/>
      <c r="T278" s="90" t="s">
        <v>7</v>
      </c>
      <c r="U278" s="98"/>
      <c r="V278" s="91"/>
      <c r="W278" s="90" t="s">
        <v>227</v>
      </c>
      <c r="X278" s="91"/>
      <c r="Y278" s="11"/>
      <c r="Z278" s="11"/>
    </row>
    <row r="279" spans="1:26" s="48" customFormat="1" ht="68.25" hidden="1" customHeight="1" x14ac:dyDescent="0.2">
      <c r="A279" s="97"/>
      <c r="B279" s="97"/>
      <c r="C279" s="65" t="s">
        <v>237</v>
      </c>
      <c r="D279" s="10" t="s">
        <v>238</v>
      </c>
      <c r="E279" s="24" t="s">
        <v>10</v>
      </c>
      <c r="F279" s="65" t="s">
        <v>237</v>
      </c>
      <c r="G279" s="10" t="s">
        <v>238</v>
      </c>
      <c r="H279" s="24" t="s">
        <v>10</v>
      </c>
      <c r="I279" s="65" t="s">
        <v>237</v>
      </c>
      <c r="J279" s="10" t="s">
        <v>238</v>
      </c>
      <c r="K279" s="24" t="s">
        <v>10</v>
      </c>
      <c r="L279" s="65" t="s">
        <v>237</v>
      </c>
      <c r="M279" s="10" t="s">
        <v>239</v>
      </c>
      <c r="N279" s="70"/>
      <c r="O279" s="97"/>
      <c r="P279" s="97"/>
      <c r="Q279" s="22" t="s">
        <v>9</v>
      </c>
      <c r="R279" s="10" t="s">
        <v>6</v>
      </c>
      <c r="S279" s="24" t="s">
        <v>10</v>
      </c>
      <c r="T279" s="22" t="s">
        <v>9</v>
      </c>
      <c r="U279" s="10" t="s">
        <v>6</v>
      </c>
      <c r="V279" s="24" t="s">
        <v>10</v>
      </c>
      <c r="W279" s="22" t="s">
        <v>9</v>
      </c>
      <c r="X279" s="10" t="s">
        <v>6</v>
      </c>
      <c r="Y279" s="11"/>
      <c r="Z279" s="11"/>
    </row>
    <row r="280" spans="1:26" s="11" customFormat="1" ht="39.75" customHeight="1" x14ac:dyDescent="0.2">
      <c r="A280" s="87">
        <v>3</v>
      </c>
      <c r="B280" s="12" t="s">
        <v>276</v>
      </c>
      <c r="C280" s="40">
        <f>C281+C282+C283+C284</f>
        <v>525</v>
      </c>
      <c r="D280" s="44">
        <f t="shared" ref="D280" si="173">D281+D282+D283+D284</f>
        <v>245</v>
      </c>
      <c r="E280" s="24"/>
      <c r="F280" s="40">
        <f>F281+F282+F283+F284</f>
        <v>1065</v>
      </c>
      <c r="G280" s="44">
        <f t="shared" ref="G280" si="174">G281+G282+G283+G284</f>
        <v>495</v>
      </c>
      <c r="H280" s="24"/>
      <c r="I280" s="40">
        <f>I281+I282+I283+I284</f>
        <v>680</v>
      </c>
      <c r="J280" s="44">
        <f t="shared" ref="J280" si="175">J281+J282+J283+J284</f>
        <v>280</v>
      </c>
      <c r="K280" s="24"/>
      <c r="L280" s="40">
        <f t="shared" si="159"/>
        <v>2270</v>
      </c>
      <c r="M280" s="44">
        <f t="shared" si="160"/>
        <v>1020</v>
      </c>
      <c r="N280" s="44"/>
      <c r="O280" s="99">
        <v>3</v>
      </c>
      <c r="P280" s="12" t="s">
        <v>276</v>
      </c>
      <c r="Q280" s="40">
        <f>Q281+Q282+Q283+Q284</f>
        <v>910</v>
      </c>
      <c r="R280" s="44">
        <f t="shared" ref="R280" si="176">R281+R282+R283+R284</f>
        <v>360</v>
      </c>
      <c r="S280" s="24"/>
      <c r="T280" s="40">
        <f>T281+T282+T283+T284</f>
        <v>475</v>
      </c>
      <c r="U280" s="44">
        <f t="shared" ref="U280" si="177">U281+U282+U283+U284</f>
        <v>295</v>
      </c>
      <c r="V280" s="20"/>
      <c r="W280" s="40">
        <f>Q280+T280</f>
        <v>1385</v>
      </c>
      <c r="X280" s="40">
        <f>R280+U280</f>
        <v>655</v>
      </c>
    </row>
    <row r="281" spans="1:26" s="11" customFormat="1" ht="54.75" customHeight="1" x14ac:dyDescent="0.2">
      <c r="A281" s="88"/>
      <c r="B281" s="13" t="s">
        <v>231</v>
      </c>
      <c r="C281" s="37">
        <v>0</v>
      </c>
      <c r="D281" s="43">
        <v>0</v>
      </c>
      <c r="E281" s="20"/>
      <c r="F281" s="37">
        <v>380</v>
      </c>
      <c r="G281" s="43">
        <v>200</v>
      </c>
      <c r="H281" s="20" t="s">
        <v>165</v>
      </c>
      <c r="I281" s="37">
        <v>0</v>
      </c>
      <c r="J281" s="43">
        <v>0</v>
      </c>
      <c r="K281" s="20"/>
      <c r="L281" s="37">
        <f t="shared" si="159"/>
        <v>380</v>
      </c>
      <c r="M281" s="43">
        <f t="shared" si="160"/>
        <v>200</v>
      </c>
      <c r="N281" s="43"/>
      <c r="O281" s="99"/>
      <c r="P281" s="13" t="s">
        <v>565</v>
      </c>
      <c r="Q281" s="37">
        <v>180</v>
      </c>
      <c r="R281" s="43">
        <v>100</v>
      </c>
      <c r="S281" s="87" t="s">
        <v>575</v>
      </c>
      <c r="T281" s="37">
        <v>0</v>
      </c>
      <c r="U281" s="43">
        <v>0</v>
      </c>
      <c r="V281" s="20"/>
      <c r="W281" s="37">
        <f t="shared" ref="W281:W284" si="178">Q281+T281</f>
        <v>180</v>
      </c>
      <c r="X281" s="37">
        <f t="shared" ref="X281:X284" si="179">R281+U281</f>
        <v>100</v>
      </c>
    </row>
    <row r="282" spans="1:26" s="11" customFormat="1" ht="69" customHeight="1" x14ac:dyDescent="0.2">
      <c r="A282" s="88"/>
      <c r="B282" s="13" t="s">
        <v>3</v>
      </c>
      <c r="C282" s="37">
        <v>500</v>
      </c>
      <c r="D282" s="43">
        <v>150</v>
      </c>
      <c r="E282" s="87" t="s">
        <v>168</v>
      </c>
      <c r="F282" s="37">
        <v>660</v>
      </c>
      <c r="G282" s="43">
        <v>200</v>
      </c>
      <c r="H282" s="20" t="s">
        <v>166</v>
      </c>
      <c r="I282" s="37">
        <v>660</v>
      </c>
      <c r="J282" s="43">
        <v>200</v>
      </c>
      <c r="K282" s="87" t="s">
        <v>167</v>
      </c>
      <c r="L282" s="37">
        <f t="shared" si="159"/>
        <v>1820</v>
      </c>
      <c r="M282" s="43">
        <f t="shared" si="160"/>
        <v>550</v>
      </c>
      <c r="N282" s="43"/>
      <c r="O282" s="99"/>
      <c r="P282" s="13" t="s">
        <v>3</v>
      </c>
      <c r="Q282" s="37">
        <v>710</v>
      </c>
      <c r="R282" s="43">
        <v>180</v>
      </c>
      <c r="S282" s="88"/>
      <c r="T282" s="37">
        <v>450</v>
      </c>
      <c r="U282" s="43">
        <v>200</v>
      </c>
      <c r="V282" s="87" t="s">
        <v>577</v>
      </c>
      <c r="W282" s="37">
        <f t="shared" si="178"/>
        <v>1160</v>
      </c>
      <c r="X282" s="37">
        <f t="shared" si="179"/>
        <v>380</v>
      </c>
      <c r="Y282" s="17"/>
      <c r="Z282" s="17"/>
    </row>
    <row r="283" spans="1:26" s="11" customFormat="1" ht="42.75" customHeight="1" x14ac:dyDescent="0.2">
      <c r="A283" s="88"/>
      <c r="B283" s="13" t="s">
        <v>1</v>
      </c>
      <c r="C283" s="37">
        <v>10</v>
      </c>
      <c r="D283" s="43">
        <v>35</v>
      </c>
      <c r="E283" s="88"/>
      <c r="F283" s="37">
        <v>10</v>
      </c>
      <c r="G283" s="43">
        <v>35</v>
      </c>
      <c r="H283" s="87" t="s">
        <v>165</v>
      </c>
      <c r="I283" s="37">
        <v>8</v>
      </c>
      <c r="J283" s="43">
        <v>30</v>
      </c>
      <c r="K283" s="88"/>
      <c r="L283" s="37">
        <f t="shared" si="159"/>
        <v>28</v>
      </c>
      <c r="M283" s="43">
        <f t="shared" si="160"/>
        <v>100</v>
      </c>
      <c r="N283" s="43"/>
      <c r="O283" s="99"/>
      <c r="P283" s="13" t="s">
        <v>1</v>
      </c>
      <c r="Q283" s="37">
        <v>8</v>
      </c>
      <c r="R283" s="43">
        <v>30</v>
      </c>
      <c r="S283" s="88"/>
      <c r="T283" s="37">
        <v>10</v>
      </c>
      <c r="U283" s="43">
        <v>35</v>
      </c>
      <c r="V283" s="88"/>
      <c r="W283" s="37">
        <f t="shared" si="178"/>
        <v>18</v>
      </c>
      <c r="X283" s="37">
        <f t="shared" si="179"/>
        <v>65</v>
      </c>
      <c r="Y283" s="17"/>
      <c r="Z283" s="17"/>
    </row>
    <row r="284" spans="1:26" s="11" customFormat="1" ht="42.75" customHeight="1" x14ac:dyDescent="0.2">
      <c r="A284" s="89"/>
      <c r="B284" s="13" t="s">
        <v>2</v>
      </c>
      <c r="C284" s="37">
        <v>15</v>
      </c>
      <c r="D284" s="43">
        <v>60</v>
      </c>
      <c r="E284" s="89"/>
      <c r="F284" s="37">
        <v>15</v>
      </c>
      <c r="G284" s="43">
        <v>60</v>
      </c>
      <c r="H284" s="89"/>
      <c r="I284" s="37">
        <v>12</v>
      </c>
      <c r="J284" s="43">
        <v>50</v>
      </c>
      <c r="K284" s="89"/>
      <c r="L284" s="37">
        <f t="shared" si="159"/>
        <v>42</v>
      </c>
      <c r="M284" s="43">
        <f t="shared" si="160"/>
        <v>170</v>
      </c>
      <c r="N284" s="43"/>
      <c r="O284" s="99"/>
      <c r="P284" s="13" t="s">
        <v>2</v>
      </c>
      <c r="Q284" s="37">
        <v>12</v>
      </c>
      <c r="R284" s="43">
        <v>50</v>
      </c>
      <c r="S284" s="89"/>
      <c r="T284" s="37">
        <v>15</v>
      </c>
      <c r="U284" s="43">
        <v>60</v>
      </c>
      <c r="V284" s="89"/>
      <c r="W284" s="37">
        <f t="shared" si="178"/>
        <v>27</v>
      </c>
      <c r="X284" s="37">
        <f t="shared" si="179"/>
        <v>110</v>
      </c>
    </row>
    <row r="285" spans="1:26" s="11" customFormat="1" ht="48.75" customHeight="1" x14ac:dyDescent="0.2">
      <c r="A285" s="87">
        <v>4</v>
      </c>
      <c r="B285" s="12" t="s">
        <v>277</v>
      </c>
      <c r="C285" s="40">
        <f>C286+C287+C288+C289</f>
        <v>108</v>
      </c>
      <c r="D285" s="44">
        <f t="shared" ref="D285" si="180">D286+D287+D288+D289</f>
        <v>90</v>
      </c>
      <c r="E285" s="24"/>
      <c r="F285" s="40">
        <f>F286+F287+F288+F289</f>
        <v>1568.5</v>
      </c>
      <c r="G285" s="44">
        <f t="shared" ref="G285" si="181">G286+G287+G288+G289</f>
        <v>650</v>
      </c>
      <c r="H285" s="24"/>
      <c r="I285" s="40">
        <f>I286+I287+I288+I289</f>
        <v>988</v>
      </c>
      <c r="J285" s="44">
        <f t="shared" ref="J285" si="182">J286+J287+J288+J289</f>
        <v>340</v>
      </c>
      <c r="K285" s="24"/>
      <c r="L285" s="40">
        <f t="shared" ref="L285:L299" si="183">I285+F285+C285</f>
        <v>2664.5</v>
      </c>
      <c r="M285" s="44">
        <f t="shared" ref="M285:M299" si="184">J285+G285+D285</f>
        <v>1080</v>
      </c>
      <c r="N285" s="44"/>
      <c r="O285" s="99">
        <v>4</v>
      </c>
      <c r="P285" s="12" t="s">
        <v>277</v>
      </c>
      <c r="Q285" s="40">
        <f>Q286+Q287+Q288+Q289</f>
        <v>1109</v>
      </c>
      <c r="R285" s="44">
        <f t="shared" ref="R285" si="185">R286+R287+R288+R289</f>
        <v>550</v>
      </c>
      <c r="S285" s="24"/>
      <c r="T285" s="40">
        <f>T286+T287+T288+T289</f>
        <v>824</v>
      </c>
      <c r="U285" s="44">
        <f t="shared" ref="U285" si="186">U286+U287+U288+U289</f>
        <v>390</v>
      </c>
      <c r="V285" s="20"/>
      <c r="W285" s="40">
        <f>Q285+T285</f>
        <v>1933</v>
      </c>
      <c r="X285" s="40">
        <f>R285+U285</f>
        <v>940</v>
      </c>
    </row>
    <row r="286" spans="1:26" s="11" customFormat="1" ht="54" customHeight="1" x14ac:dyDescent="0.2">
      <c r="A286" s="88"/>
      <c r="B286" s="13" t="s">
        <v>231</v>
      </c>
      <c r="C286" s="37">
        <v>0</v>
      </c>
      <c r="D286" s="43">
        <v>0</v>
      </c>
      <c r="E286" s="20"/>
      <c r="F286" s="37">
        <v>560</v>
      </c>
      <c r="G286" s="43">
        <v>300</v>
      </c>
      <c r="H286" s="87" t="s">
        <v>175</v>
      </c>
      <c r="I286" s="37">
        <v>0</v>
      </c>
      <c r="J286" s="43">
        <v>0</v>
      </c>
      <c r="K286" s="20"/>
      <c r="L286" s="37">
        <f t="shared" si="183"/>
        <v>560</v>
      </c>
      <c r="M286" s="43">
        <f t="shared" si="184"/>
        <v>300</v>
      </c>
      <c r="N286" s="43"/>
      <c r="O286" s="99"/>
      <c r="P286" s="13" t="s">
        <v>470</v>
      </c>
      <c r="Q286" s="37">
        <v>210</v>
      </c>
      <c r="R286" s="43">
        <v>150</v>
      </c>
      <c r="S286" s="87" t="s">
        <v>576</v>
      </c>
      <c r="T286" s="37">
        <v>0</v>
      </c>
      <c r="U286" s="43">
        <v>0</v>
      </c>
      <c r="V286" s="87" t="s">
        <v>578</v>
      </c>
      <c r="W286" s="37">
        <f t="shared" ref="W286:W289" si="187">Q286+T286</f>
        <v>210</v>
      </c>
      <c r="X286" s="37">
        <f t="shared" ref="X286:X289" si="188">R286+U286</f>
        <v>150</v>
      </c>
    </row>
    <row r="287" spans="1:26" s="11" customFormat="1" ht="54" customHeight="1" x14ac:dyDescent="0.2">
      <c r="A287" s="88"/>
      <c r="B287" s="13" t="s">
        <v>3</v>
      </c>
      <c r="C287" s="37">
        <v>0</v>
      </c>
      <c r="D287" s="43">
        <v>0</v>
      </c>
      <c r="E287" s="20"/>
      <c r="F287" s="37">
        <v>900</v>
      </c>
      <c r="G287" s="43">
        <v>250</v>
      </c>
      <c r="H287" s="88"/>
      <c r="I287" s="37">
        <v>980</v>
      </c>
      <c r="J287" s="43">
        <v>300</v>
      </c>
      <c r="K287" s="87" t="s">
        <v>176</v>
      </c>
      <c r="L287" s="37">
        <f t="shared" si="183"/>
        <v>1880</v>
      </c>
      <c r="M287" s="43">
        <f t="shared" si="184"/>
        <v>550</v>
      </c>
      <c r="N287" s="43"/>
      <c r="O287" s="99"/>
      <c r="P287" s="13" t="s">
        <v>3</v>
      </c>
      <c r="Q287" s="37">
        <v>810</v>
      </c>
      <c r="R287" s="43">
        <v>300</v>
      </c>
      <c r="S287" s="88"/>
      <c r="T287" s="37">
        <v>750</v>
      </c>
      <c r="U287" s="43">
        <v>300</v>
      </c>
      <c r="V287" s="88"/>
      <c r="W287" s="37">
        <f t="shared" si="187"/>
        <v>1560</v>
      </c>
      <c r="X287" s="37">
        <f t="shared" si="188"/>
        <v>600</v>
      </c>
    </row>
    <row r="288" spans="1:26" s="11" customFormat="1" ht="54" customHeight="1" x14ac:dyDescent="0.2">
      <c r="A288" s="88"/>
      <c r="B288" s="13" t="s">
        <v>1</v>
      </c>
      <c r="C288" s="37">
        <v>100</v>
      </c>
      <c r="D288" s="43">
        <v>50</v>
      </c>
      <c r="E288" s="87" t="s">
        <v>174</v>
      </c>
      <c r="F288" s="37">
        <v>100</v>
      </c>
      <c r="G288" s="43">
        <v>50</v>
      </c>
      <c r="H288" s="88"/>
      <c r="I288" s="37">
        <v>0</v>
      </c>
      <c r="J288" s="43">
        <v>0</v>
      </c>
      <c r="K288" s="88"/>
      <c r="L288" s="37">
        <f t="shared" si="183"/>
        <v>200</v>
      </c>
      <c r="M288" s="43">
        <f t="shared" si="184"/>
        <v>100</v>
      </c>
      <c r="N288" s="43"/>
      <c r="O288" s="99"/>
      <c r="P288" s="13" t="s">
        <v>1</v>
      </c>
      <c r="Q288" s="37">
        <v>80</v>
      </c>
      <c r="R288" s="43">
        <v>40</v>
      </c>
      <c r="S288" s="88"/>
      <c r="T288" s="37">
        <v>65</v>
      </c>
      <c r="U288" s="43">
        <v>30</v>
      </c>
      <c r="V288" s="88"/>
      <c r="W288" s="37">
        <f t="shared" si="187"/>
        <v>145</v>
      </c>
      <c r="X288" s="37">
        <f t="shared" si="188"/>
        <v>70</v>
      </c>
    </row>
    <row r="289" spans="1:26" s="11" customFormat="1" ht="54" customHeight="1" x14ac:dyDescent="0.2">
      <c r="A289" s="89"/>
      <c r="B289" s="13" t="s">
        <v>2</v>
      </c>
      <c r="C289" s="37">
        <v>8</v>
      </c>
      <c r="D289" s="43">
        <v>40</v>
      </c>
      <c r="E289" s="89"/>
      <c r="F289" s="37">
        <v>8.5</v>
      </c>
      <c r="G289" s="43">
        <v>50</v>
      </c>
      <c r="H289" s="89"/>
      <c r="I289" s="37">
        <v>8</v>
      </c>
      <c r="J289" s="43">
        <v>40</v>
      </c>
      <c r="K289" s="89"/>
      <c r="L289" s="37">
        <f t="shared" si="183"/>
        <v>24.5</v>
      </c>
      <c r="M289" s="43">
        <f t="shared" si="184"/>
        <v>130</v>
      </c>
      <c r="N289" s="43"/>
      <c r="O289" s="99"/>
      <c r="P289" s="13" t="s">
        <v>2</v>
      </c>
      <c r="Q289" s="37">
        <v>9</v>
      </c>
      <c r="R289" s="43">
        <v>60</v>
      </c>
      <c r="S289" s="89"/>
      <c r="T289" s="37">
        <v>9</v>
      </c>
      <c r="U289" s="43">
        <v>60</v>
      </c>
      <c r="V289" s="89"/>
      <c r="W289" s="37">
        <f t="shared" si="187"/>
        <v>18</v>
      </c>
      <c r="X289" s="37">
        <f t="shared" si="188"/>
        <v>120</v>
      </c>
    </row>
    <row r="290" spans="1:26" s="11" customFormat="1" ht="52.5" customHeight="1" x14ac:dyDescent="0.2">
      <c r="A290" s="87">
        <v>5</v>
      </c>
      <c r="B290" s="12" t="s">
        <v>278</v>
      </c>
      <c r="C290" s="40">
        <f>C291+C292+C293+C294</f>
        <v>138</v>
      </c>
      <c r="D290" s="44">
        <f t="shared" ref="D290" si="189">D291+D292+D293+D294</f>
        <v>910</v>
      </c>
      <c r="E290" s="24"/>
      <c r="F290" s="40">
        <f>F291+F292+F293+F294</f>
        <v>4048</v>
      </c>
      <c r="G290" s="44">
        <f t="shared" ref="G290" si="190">G291+G292+G293+G294</f>
        <v>1910</v>
      </c>
      <c r="H290" s="24"/>
      <c r="I290" s="40">
        <f>I291+I292+I293+I294</f>
        <v>5838</v>
      </c>
      <c r="J290" s="44">
        <f t="shared" ref="J290" si="191">J291+J292+J293+J294</f>
        <v>2510</v>
      </c>
      <c r="K290" s="24"/>
      <c r="L290" s="40">
        <f t="shared" si="183"/>
        <v>10024</v>
      </c>
      <c r="M290" s="44">
        <f t="shared" si="184"/>
        <v>5330</v>
      </c>
      <c r="N290" s="44"/>
      <c r="O290" s="99">
        <v>5</v>
      </c>
      <c r="P290" s="12" t="s">
        <v>304</v>
      </c>
      <c r="Q290" s="40">
        <f>Q291+Q292+Q293+Q294</f>
        <v>2435</v>
      </c>
      <c r="R290" s="44">
        <f t="shared" ref="R290" si="192">R291+R292+R293+R294</f>
        <v>1010</v>
      </c>
      <c r="S290" s="24"/>
      <c r="T290" s="40">
        <f>T291+T292+T293+T294</f>
        <v>2670</v>
      </c>
      <c r="U290" s="44">
        <f t="shared" ref="U290" si="193">U291+U292+U293+U294</f>
        <v>1760</v>
      </c>
      <c r="V290" s="20"/>
      <c r="W290" s="40">
        <f>Q290+T290</f>
        <v>5105</v>
      </c>
      <c r="X290" s="40">
        <f>R290+U290</f>
        <v>2770</v>
      </c>
      <c r="Y290" s="48"/>
      <c r="Z290" s="48"/>
    </row>
    <row r="291" spans="1:26" s="11" customFormat="1" ht="56.25" customHeight="1" x14ac:dyDescent="0.2">
      <c r="A291" s="88"/>
      <c r="B291" s="13" t="s">
        <v>231</v>
      </c>
      <c r="C291" s="37">
        <v>0</v>
      </c>
      <c r="D291" s="43">
        <v>0</v>
      </c>
      <c r="E291" s="20"/>
      <c r="F291" s="37">
        <v>560</v>
      </c>
      <c r="G291" s="43">
        <v>300</v>
      </c>
      <c r="H291" s="20" t="s">
        <v>37</v>
      </c>
      <c r="I291" s="37">
        <v>750</v>
      </c>
      <c r="J291" s="43">
        <v>400</v>
      </c>
      <c r="K291" s="20" t="s">
        <v>209</v>
      </c>
      <c r="L291" s="37">
        <f t="shared" si="183"/>
        <v>1310</v>
      </c>
      <c r="M291" s="43">
        <f t="shared" si="184"/>
        <v>700</v>
      </c>
      <c r="N291" s="43"/>
      <c r="O291" s="99"/>
      <c r="P291" s="13" t="s">
        <v>470</v>
      </c>
      <c r="Q291" s="37">
        <v>0</v>
      </c>
      <c r="R291" s="43">
        <v>0</v>
      </c>
      <c r="S291" s="20"/>
      <c r="T291" s="37">
        <v>0</v>
      </c>
      <c r="U291" s="43">
        <v>0</v>
      </c>
      <c r="V291" s="20"/>
      <c r="W291" s="37">
        <f t="shared" ref="W291:W294" si="194">Q291+T291</f>
        <v>0</v>
      </c>
      <c r="X291" s="37">
        <f t="shared" ref="X291:X294" si="195">R291+U291</f>
        <v>0</v>
      </c>
      <c r="Y291" s="49"/>
      <c r="Z291" s="49"/>
    </row>
    <row r="292" spans="1:26" s="17" customFormat="1" ht="172.5" customHeight="1" x14ac:dyDescent="0.2">
      <c r="A292" s="88"/>
      <c r="B292" s="13" t="s">
        <v>3</v>
      </c>
      <c r="C292" s="37">
        <v>0</v>
      </c>
      <c r="D292" s="43">
        <v>0</v>
      </c>
      <c r="E292" s="20"/>
      <c r="F292" s="37">
        <v>3400</v>
      </c>
      <c r="G292" s="43">
        <v>1100</v>
      </c>
      <c r="H292" s="20" t="s">
        <v>35</v>
      </c>
      <c r="I292" s="37">
        <v>5000</v>
      </c>
      <c r="J292" s="43">
        <v>1600</v>
      </c>
      <c r="K292" s="20" t="s">
        <v>210</v>
      </c>
      <c r="L292" s="37">
        <f t="shared" si="183"/>
        <v>8400</v>
      </c>
      <c r="M292" s="43">
        <f t="shared" si="184"/>
        <v>2700</v>
      </c>
      <c r="N292" s="43"/>
      <c r="O292" s="99"/>
      <c r="P292" s="13" t="s">
        <v>3</v>
      </c>
      <c r="Q292" s="39">
        <v>2347</v>
      </c>
      <c r="R292" s="43">
        <v>500</v>
      </c>
      <c r="S292" s="20" t="s">
        <v>579</v>
      </c>
      <c r="T292" s="39">
        <v>2582</v>
      </c>
      <c r="U292" s="43">
        <v>1250</v>
      </c>
      <c r="V292" s="31" t="s">
        <v>580</v>
      </c>
      <c r="W292" s="37">
        <f t="shared" si="194"/>
        <v>4929</v>
      </c>
      <c r="X292" s="37">
        <f t="shared" si="195"/>
        <v>1750</v>
      </c>
      <c r="Y292" s="48"/>
      <c r="Z292" s="48"/>
    </row>
    <row r="293" spans="1:26" s="17" customFormat="1" ht="93" customHeight="1" x14ac:dyDescent="0.2">
      <c r="A293" s="88"/>
      <c r="B293" s="13" t="s">
        <v>1</v>
      </c>
      <c r="C293" s="37">
        <v>120</v>
      </c>
      <c r="D293" s="43">
        <v>800</v>
      </c>
      <c r="E293" s="20" t="s">
        <v>35</v>
      </c>
      <c r="F293" s="37">
        <v>70</v>
      </c>
      <c r="G293" s="43">
        <v>400</v>
      </c>
      <c r="H293" s="20" t="s">
        <v>46</v>
      </c>
      <c r="I293" s="37">
        <v>70</v>
      </c>
      <c r="J293" s="43">
        <v>400</v>
      </c>
      <c r="K293" s="20" t="s">
        <v>48</v>
      </c>
      <c r="L293" s="37">
        <f t="shared" si="183"/>
        <v>260</v>
      </c>
      <c r="M293" s="43">
        <f t="shared" si="184"/>
        <v>1600</v>
      </c>
      <c r="N293" s="43"/>
      <c r="O293" s="99"/>
      <c r="P293" s="13" t="s">
        <v>1</v>
      </c>
      <c r="Q293" s="37">
        <v>70</v>
      </c>
      <c r="R293" s="43">
        <v>400</v>
      </c>
      <c r="S293" s="87" t="s">
        <v>581</v>
      </c>
      <c r="T293" s="37">
        <v>70</v>
      </c>
      <c r="U293" s="43">
        <v>400</v>
      </c>
      <c r="V293" s="99" t="s">
        <v>582</v>
      </c>
      <c r="W293" s="37">
        <f t="shared" si="194"/>
        <v>140</v>
      </c>
      <c r="X293" s="37">
        <f t="shared" si="195"/>
        <v>800</v>
      </c>
      <c r="Y293" s="11"/>
      <c r="Z293" s="11"/>
    </row>
    <row r="294" spans="1:26" s="11" customFormat="1" ht="66.75" customHeight="1" x14ac:dyDescent="0.2">
      <c r="A294" s="89"/>
      <c r="B294" s="13" t="s">
        <v>2</v>
      </c>
      <c r="C294" s="37">
        <v>18</v>
      </c>
      <c r="D294" s="43">
        <v>110</v>
      </c>
      <c r="E294" s="20" t="s">
        <v>36</v>
      </c>
      <c r="F294" s="37">
        <v>18</v>
      </c>
      <c r="G294" s="43">
        <v>110</v>
      </c>
      <c r="H294" s="20" t="s">
        <v>47</v>
      </c>
      <c r="I294" s="37">
        <v>18</v>
      </c>
      <c r="J294" s="43">
        <v>110</v>
      </c>
      <c r="K294" s="20" t="s">
        <v>49</v>
      </c>
      <c r="L294" s="37">
        <f t="shared" si="183"/>
        <v>54</v>
      </c>
      <c r="M294" s="43">
        <f t="shared" si="184"/>
        <v>330</v>
      </c>
      <c r="N294" s="43"/>
      <c r="O294" s="99"/>
      <c r="P294" s="13" t="s">
        <v>2</v>
      </c>
      <c r="Q294" s="37">
        <v>18</v>
      </c>
      <c r="R294" s="43">
        <v>110</v>
      </c>
      <c r="S294" s="89"/>
      <c r="T294" s="37">
        <v>18</v>
      </c>
      <c r="U294" s="43">
        <v>110</v>
      </c>
      <c r="V294" s="99"/>
      <c r="W294" s="37">
        <f t="shared" si="194"/>
        <v>36</v>
      </c>
      <c r="X294" s="37">
        <f t="shared" si="195"/>
        <v>220</v>
      </c>
    </row>
    <row r="295" spans="1:26" s="11" customFormat="1" ht="56.25" customHeight="1" x14ac:dyDescent="0.2">
      <c r="A295" s="87">
        <v>6</v>
      </c>
      <c r="B295" s="12" t="s">
        <v>279</v>
      </c>
      <c r="C295" s="40">
        <f>C296+C297+C298+C299</f>
        <v>15</v>
      </c>
      <c r="D295" s="44">
        <f t="shared" ref="D295" si="196">D296+D297+D298+D299</f>
        <v>90</v>
      </c>
      <c r="E295" s="24"/>
      <c r="F295" s="40">
        <f>F296+F297+F298+F299</f>
        <v>1375</v>
      </c>
      <c r="G295" s="44">
        <f t="shared" ref="G295" si="197">G296+G297+G298+G299</f>
        <v>590</v>
      </c>
      <c r="H295" s="24"/>
      <c r="I295" s="40">
        <f>I296+I297+I298+I299</f>
        <v>685</v>
      </c>
      <c r="J295" s="44">
        <f t="shared" ref="J295" si="198">J296+J297+J298+J299</f>
        <v>290</v>
      </c>
      <c r="K295" s="24"/>
      <c r="L295" s="40">
        <f t="shared" si="183"/>
        <v>2075</v>
      </c>
      <c r="M295" s="44">
        <f t="shared" si="184"/>
        <v>970</v>
      </c>
      <c r="N295" s="44"/>
      <c r="O295" s="99">
        <v>6</v>
      </c>
      <c r="P295" s="12" t="s">
        <v>279</v>
      </c>
      <c r="Q295" s="40">
        <f>Q296+Q297+Q298+Q299</f>
        <v>875</v>
      </c>
      <c r="R295" s="44">
        <f t="shared" ref="R295" si="199">R296+R297+R298+R299</f>
        <v>490</v>
      </c>
      <c r="S295" s="24"/>
      <c r="T295" s="40">
        <f>T296+T297+T298+T299</f>
        <v>565</v>
      </c>
      <c r="U295" s="44">
        <f t="shared" ref="U295" si="200">U296+U297+U298+U299</f>
        <v>290</v>
      </c>
      <c r="V295" s="20"/>
      <c r="W295" s="40">
        <f>Q295+T295</f>
        <v>1440</v>
      </c>
      <c r="X295" s="40">
        <f>R295+U295</f>
        <v>780</v>
      </c>
    </row>
    <row r="296" spans="1:26" s="11" customFormat="1" ht="102.75" customHeight="1" x14ac:dyDescent="0.2">
      <c r="A296" s="88"/>
      <c r="B296" s="13" t="s">
        <v>231</v>
      </c>
      <c r="C296" s="37">
        <v>0</v>
      </c>
      <c r="D296" s="43">
        <v>0</v>
      </c>
      <c r="E296" s="20"/>
      <c r="F296" s="37">
        <v>380</v>
      </c>
      <c r="G296" s="43">
        <v>200</v>
      </c>
      <c r="H296" s="20" t="s">
        <v>44</v>
      </c>
      <c r="I296" s="37">
        <v>0</v>
      </c>
      <c r="J296" s="43">
        <v>0</v>
      </c>
      <c r="K296" s="20"/>
      <c r="L296" s="37">
        <f t="shared" si="183"/>
        <v>380</v>
      </c>
      <c r="M296" s="43">
        <f t="shared" si="184"/>
        <v>200</v>
      </c>
      <c r="N296" s="43"/>
      <c r="O296" s="99"/>
      <c r="P296" s="13" t="s">
        <v>470</v>
      </c>
      <c r="Q296" s="37">
        <v>200</v>
      </c>
      <c r="R296" s="43">
        <v>100</v>
      </c>
      <c r="S296" s="31" t="s">
        <v>583</v>
      </c>
      <c r="T296" s="37">
        <v>0</v>
      </c>
      <c r="U296" s="43">
        <v>0</v>
      </c>
      <c r="V296" s="20"/>
      <c r="W296" s="37">
        <f t="shared" ref="W296:W299" si="201">Q296+T296</f>
        <v>200</v>
      </c>
      <c r="X296" s="37">
        <f t="shared" ref="X296:X299" si="202">R296+U296</f>
        <v>100</v>
      </c>
    </row>
    <row r="297" spans="1:26" s="11" customFormat="1" ht="105.75" customHeight="1" x14ac:dyDescent="0.2">
      <c r="A297" s="88"/>
      <c r="B297" s="13" t="s">
        <v>3</v>
      </c>
      <c r="C297" s="37">
        <v>0</v>
      </c>
      <c r="D297" s="43">
        <v>0</v>
      </c>
      <c r="E297" s="20"/>
      <c r="F297" s="37">
        <v>980</v>
      </c>
      <c r="G297" s="43">
        <v>300</v>
      </c>
      <c r="H297" s="20" t="s">
        <v>45</v>
      </c>
      <c r="I297" s="37">
        <v>670</v>
      </c>
      <c r="J297" s="43">
        <v>200</v>
      </c>
      <c r="K297" s="20" t="s">
        <v>42</v>
      </c>
      <c r="L297" s="37">
        <f t="shared" si="183"/>
        <v>1650</v>
      </c>
      <c r="M297" s="43">
        <f t="shared" si="184"/>
        <v>500</v>
      </c>
      <c r="N297" s="43"/>
      <c r="O297" s="99"/>
      <c r="P297" s="13" t="s">
        <v>3</v>
      </c>
      <c r="Q297" s="37">
        <v>660</v>
      </c>
      <c r="R297" s="43">
        <v>300</v>
      </c>
      <c r="S297" s="32" t="s">
        <v>584</v>
      </c>
      <c r="T297" s="37">
        <v>550</v>
      </c>
      <c r="U297" s="43">
        <v>200</v>
      </c>
      <c r="V297" s="20" t="s">
        <v>585</v>
      </c>
      <c r="W297" s="37">
        <f t="shared" si="201"/>
        <v>1210</v>
      </c>
      <c r="X297" s="37">
        <f t="shared" si="202"/>
        <v>500</v>
      </c>
    </row>
    <row r="298" spans="1:26" s="11" customFormat="1" ht="51" customHeight="1" x14ac:dyDescent="0.2">
      <c r="A298" s="88"/>
      <c r="B298" s="13" t="s">
        <v>1</v>
      </c>
      <c r="C298" s="37">
        <v>5</v>
      </c>
      <c r="D298" s="43">
        <v>30</v>
      </c>
      <c r="E298" s="20" t="s">
        <v>39</v>
      </c>
      <c r="F298" s="37">
        <v>5</v>
      </c>
      <c r="G298" s="43">
        <v>30</v>
      </c>
      <c r="H298" s="87" t="s">
        <v>41</v>
      </c>
      <c r="I298" s="37">
        <v>5</v>
      </c>
      <c r="J298" s="43">
        <v>30</v>
      </c>
      <c r="K298" s="87" t="s">
        <v>43</v>
      </c>
      <c r="L298" s="37">
        <f t="shared" si="183"/>
        <v>15</v>
      </c>
      <c r="M298" s="43">
        <f t="shared" si="184"/>
        <v>90</v>
      </c>
      <c r="N298" s="43"/>
      <c r="O298" s="99"/>
      <c r="P298" s="13" t="s">
        <v>1</v>
      </c>
      <c r="Q298" s="37">
        <v>5</v>
      </c>
      <c r="R298" s="43">
        <v>30</v>
      </c>
      <c r="S298" s="87" t="s">
        <v>426</v>
      </c>
      <c r="T298" s="37">
        <v>5</v>
      </c>
      <c r="U298" s="43">
        <v>30</v>
      </c>
      <c r="V298" s="87" t="s">
        <v>464</v>
      </c>
      <c r="W298" s="37">
        <f t="shared" si="201"/>
        <v>10</v>
      </c>
      <c r="X298" s="37">
        <f t="shared" si="202"/>
        <v>60</v>
      </c>
    </row>
    <row r="299" spans="1:26" s="11" customFormat="1" ht="51" customHeight="1" x14ac:dyDescent="0.2">
      <c r="A299" s="89"/>
      <c r="B299" s="13" t="s">
        <v>2</v>
      </c>
      <c r="C299" s="37">
        <v>10</v>
      </c>
      <c r="D299" s="43">
        <v>60</v>
      </c>
      <c r="E299" s="20" t="s">
        <v>40</v>
      </c>
      <c r="F299" s="37">
        <v>10</v>
      </c>
      <c r="G299" s="43">
        <v>60</v>
      </c>
      <c r="H299" s="89"/>
      <c r="I299" s="37">
        <v>10</v>
      </c>
      <c r="J299" s="43">
        <v>60</v>
      </c>
      <c r="K299" s="89"/>
      <c r="L299" s="37">
        <f t="shared" si="183"/>
        <v>30</v>
      </c>
      <c r="M299" s="43">
        <f t="shared" si="184"/>
        <v>180</v>
      </c>
      <c r="N299" s="43"/>
      <c r="O299" s="99"/>
      <c r="P299" s="13" t="s">
        <v>2</v>
      </c>
      <c r="Q299" s="37">
        <v>10</v>
      </c>
      <c r="R299" s="43">
        <v>60</v>
      </c>
      <c r="S299" s="89"/>
      <c r="T299" s="37">
        <v>10</v>
      </c>
      <c r="U299" s="43">
        <v>60</v>
      </c>
      <c r="V299" s="89"/>
      <c r="W299" s="37">
        <f t="shared" si="201"/>
        <v>20</v>
      </c>
      <c r="X299" s="37">
        <f t="shared" si="202"/>
        <v>120</v>
      </c>
    </row>
    <row r="300" spans="1:26" s="48" customFormat="1" ht="37.5" hidden="1" customHeight="1" x14ac:dyDescent="0.2">
      <c r="A300" s="95" t="s">
        <v>295</v>
      </c>
      <c r="B300" s="95" t="s">
        <v>0</v>
      </c>
      <c r="C300" s="108" t="s">
        <v>229</v>
      </c>
      <c r="D300" s="109"/>
      <c r="E300" s="109"/>
      <c r="F300" s="109"/>
      <c r="G300" s="109"/>
      <c r="H300" s="109"/>
      <c r="I300" s="109"/>
      <c r="J300" s="109"/>
      <c r="K300" s="109"/>
      <c r="L300" s="109"/>
      <c r="M300" s="110"/>
      <c r="N300" s="68"/>
      <c r="O300" s="95"/>
      <c r="P300" s="95" t="s">
        <v>0</v>
      </c>
      <c r="Q300" s="108" t="s">
        <v>212</v>
      </c>
      <c r="R300" s="109"/>
      <c r="S300" s="109"/>
      <c r="T300" s="109"/>
      <c r="U300" s="109"/>
      <c r="V300" s="109"/>
      <c r="W300" s="109"/>
      <c r="X300" s="109"/>
      <c r="Y300" s="11"/>
      <c r="Z300" s="11"/>
    </row>
    <row r="301" spans="1:26" s="49" customFormat="1" ht="39.75" hidden="1" customHeight="1" x14ac:dyDescent="0.2">
      <c r="A301" s="96"/>
      <c r="B301" s="96"/>
      <c r="C301" s="90" t="s">
        <v>234</v>
      </c>
      <c r="D301" s="98"/>
      <c r="E301" s="91"/>
      <c r="F301" s="90" t="s">
        <v>235</v>
      </c>
      <c r="G301" s="98"/>
      <c r="H301" s="91"/>
      <c r="I301" s="90" t="s">
        <v>236</v>
      </c>
      <c r="J301" s="98"/>
      <c r="K301" s="91"/>
      <c r="L301" s="90" t="s">
        <v>228</v>
      </c>
      <c r="M301" s="98"/>
      <c r="N301" s="69"/>
      <c r="O301" s="96"/>
      <c r="P301" s="96"/>
      <c r="Q301" s="90" t="s">
        <v>8</v>
      </c>
      <c r="R301" s="98"/>
      <c r="S301" s="91"/>
      <c r="T301" s="90" t="s">
        <v>7</v>
      </c>
      <c r="U301" s="98"/>
      <c r="V301" s="91"/>
      <c r="W301" s="90" t="s">
        <v>227</v>
      </c>
      <c r="X301" s="91"/>
      <c r="Y301" s="11"/>
      <c r="Z301" s="11"/>
    </row>
    <row r="302" spans="1:26" s="48" customFormat="1" ht="66" hidden="1" customHeight="1" x14ac:dyDescent="0.2">
      <c r="A302" s="97"/>
      <c r="B302" s="97"/>
      <c r="C302" s="65" t="s">
        <v>237</v>
      </c>
      <c r="D302" s="10" t="s">
        <v>238</v>
      </c>
      <c r="E302" s="24" t="s">
        <v>10</v>
      </c>
      <c r="F302" s="65" t="s">
        <v>237</v>
      </c>
      <c r="G302" s="10" t="s">
        <v>238</v>
      </c>
      <c r="H302" s="24" t="s">
        <v>10</v>
      </c>
      <c r="I302" s="65" t="s">
        <v>237</v>
      </c>
      <c r="J302" s="10" t="s">
        <v>238</v>
      </c>
      <c r="K302" s="24" t="s">
        <v>10</v>
      </c>
      <c r="L302" s="65" t="s">
        <v>237</v>
      </c>
      <c r="M302" s="10" t="s">
        <v>239</v>
      </c>
      <c r="N302" s="70"/>
      <c r="O302" s="97"/>
      <c r="P302" s="97"/>
      <c r="Q302" s="22" t="s">
        <v>9</v>
      </c>
      <c r="R302" s="10" t="s">
        <v>6</v>
      </c>
      <c r="S302" s="24" t="s">
        <v>10</v>
      </c>
      <c r="T302" s="22" t="s">
        <v>9</v>
      </c>
      <c r="U302" s="10" t="s">
        <v>6</v>
      </c>
      <c r="V302" s="24" t="s">
        <v>10</v>
      </c>
      <c r="W302" s="22" t="s">
        <v>9</v>
      </c>
      <c r="X302" s="10" t="s">
        <v>6</v>
      </c>
      <c r="Y302" s="11"/>
      <c r="Z302" s="11"/>
    </row>
    <row r="303" spans="1:26" s="11" customFormat="1" ht="69.75" customHeight="1" x14ac:dyDescent="0.2">
      <c r="A303" s="87">
        <v>7</v>
      </c>
      <c r="B303" s="12" t="s">
        <v>280</v>
      </c>
      <c r="C303" s="40">
        <f>C304+C305+C306+C307</f>
        <v>78</v>
      </c>
      <c r="D303" s="44">
        <f t="shared" ref="D303" si="203">D304+D305+D306+D307</f>
        <v>28</v>
      </c>
      <c r="E303" s="24"/>
      <c r="F303" s="40">
        <f>F304+F305+F306+F307</f>
        <v>1286</v>
      </c>
      <c r="G303" s="44">
        <f t="shared" ref="G303" si="204">G304+G305+G306+G307</f>
        <v>537</v>
      </c>
      <c r="H303" s="24"/>
      <c r="I303" s="40">
        <f>I304+I305+I306+I307</f>
        <v>741</v>
      </c>
      <c r="J303" s="44">
        <f t="shared" ref="J303" si="205">J304+J305+J306+J307</f>
        <v>240</v>
      </c>
      <c r="K303" s="24"/>
      <c r="L303" s="40">
        <f t="shared" ref="L303:L317" si="206">I303+F303+C303</f>
        <v>2105</v>
      </c>
      <c r="M303" s="44">
        <f t="shared" ref="M303:M317" si="207">J303+G303+D303</f>
        <v>805</v>
      </c>
      <c r="N303" s="44"/>
      <c r="O303" s="99">
        <v>7</v>
      </c>
      <c r="P303" s="12" t="s">
        <v>280</v>
      </c>
      <c r="Q303" s="40">
        <f>Q304+Q305+Q306+Q307</f>
        <v>753</v>
      </c>
      <c r="R303" s="44">
        <f t="shared" ref="R303" si="208">R304+R305+R306+R307</f>
        <v>348</v>
      </c>
      <c r="S303" s="24"/>
      <c r="T303" s="40">
        <f>T304+T305+T306+T307</f>
        <v>618</v>
      </c>
      <c r="U303" s="44">
        <f t="shared" ref="U303" si="209">U304+U305+U306+U307</f>
        <v>250</v>
      </c>
      <c r="V303" s="20"/>
      <c r="W303" s="40">
        <f>Q303+T303</f>
        <v>1371</v>
      </c>
      <c r="X303" s="40">
        <f>R303+U303</f>
        <v>598</v>
      </c>
    </row>
    <row r="304" spans="1:26" s="11" customFormat="1" ht="76.5" customHeight="1" x14ac:dyDescent="0.2">
      <c r="A304" s="88"/>
      <c r="B304" s="13" t="s">
        <v>231</v>
      </c>
      <c r="C304" s="37">
        <v>0</v>
      </c>
      <c r="D304" s="43">
        <v>0</v>
      </c>
      <c r="E304" s="20"/>
      <c r="F304" s="37">
        <v>550</v>
      </c>
      <c r="G304" s="43">
        <v>300</v>
      </c>
      <c r="H304" s="20" t="s">
        <v>161</v>
      </c>
      <c r="I304" s="37">
        <v>0</v>
      </c>
      <c r="J304" s="43">
        <v>0</v>
      </c>
      <c r="K304" s="20"/>
      <c r="L304" s="37">
        <f t="shared" si="206"/>
        <v>550</v>
      </c>
      <c r="M304" s="43">
        <f t="shared" si="207"/>
        <v>300</v>
      </c>
      <c r="N304" s="43"/>
      <c r="O304" s="99"/>
      <c r="P304" s="13" t="s">
        <v>470</v>
      </c>
      <c r="Q304" s="37">
        <v>150</v>
      </c>
      <c r="R304" s="43">
        <v>100</v>
      </c>
      <c r="S304" s="87" t="s">
        <v>589</v>
      </c>
      <c r="T304" s="37">
        <v>0</v>
      </c>
      <c r="U304" s="43">
        <v>0</v>
      </c>
      <c r="V304" s="20"/>
      <c r="W304" s="37">
        <f t="shared" ref="W304:W307" si="210">Q304+T304</f>
        <v>150</v>
      </c>
      <c r="X304" s="37">
        <f t="shared" ref="X304:X307" si="211">R304+U304</f>
        <v>100</v>
      </c>
    </row>
    <row r="305" spans="1:26" s="11" customFormat="1" ht="76.5" customHeight="1" x14ac:dyDescent="0.2">
      <c r="A305" s="88"/>
      <c r="B305" s="13" t="s">
        <v>3</v>
      </c>
      <c r="C305" s="37">
        <v>0</v>
      </c>
      <c r="D305" s="43">
        <v>0</v>
      </c>
      <c r="E305" s="20"/>
      <c r="F305" s="37">
        <v>650</v>
      </c>
      <c r="G305" s="43">
        <v>200</v>
      </c>
      <c r="H305" s="20" t="s">
        <v>162</v>
      </c>
      <c r="I305" s="37">
        <v>650</v>
      </c>
      <c r="J305" s="43">
        <v>200</v>
      </c>
      <c r="K305" s="20" t="s">
        <v>164</v>
      </c>
      <c r="L305" s="37">
        <f t="shared" si="206"/>
        <v>1300</v>
      </c>
      <c r="M305" s="43">
        <f t="shared" si="207"/>
        <v>400</v>
      </c>
      <c r="N305" s="43"/>
      <c r="O305" s="99"/>
      <c r="P305" s="13" t="s">
        <v>3</v>
      </c>
      <c r="Q305" s="37">
        <v>500</v>
      </c>
      <c r="R305" s="43">
        <v>200</v>
      </c>
      <c r="S305" s="89"/>
      <c r="T305" s="37">
        <v>500</v>
      </c>
      <c r="U305" s="43">
        <v>200</v>
      </c>
      <c r="V305" s="20" t="s">
        <v>448</v>
      </c>
      <c r="W305" s="37">
        <f t="shared" si="210"/>
        <v>1000</v>
      </c>
      <c r="X305" s="37">
        <f t="shared" si="211"/>
        <v>400</v>
      </c>
    </row>
    <row r="306" spans="1:26" s="11" customFormat="1" ht="76.5" customHeight="1" x14ac:dyDescent="0.2">
      <c r="A306" s="88"/>
      <c r="B306" s="13" t="s">
        <v>1</v>
      </c>
      <c r="C306" s="37">
        <v>60</v>
      </c>
      <c r="D306" s="43">
        <v>15</v>
      </c>
      <c r="E306" s="87" t="s">
        <v>160</v>
      </c>
      <c r="F306" s="37">
        <v>68</v>
      </c>
      <c r="G306" s="43">
        <v>17</v>
      </c>
      <c r="H306" s="87" t="s">
        <v>159</v>
      </c>
      <c r="I306" s="37">
        <v>75</v>
      </c>
      <c r="J306" s="43">
        <v>20</v>
      </c>
      <c r="K306" s="87" t="s">
        <v>163</v>
      </c>
      <c r="L306" s="37">
        <f t="shared" si="206"/>
        <v>203</v>
      </c>
      <c r="M306" s="43">
        <f t="shared" si="207"/>
        <v>52</v>
      </c>
      <c r="N306" s="43"/>
      <c r="O306" s="99"/>
      <c r="P306" s="13" t="s">
        <v>1</v>
      </c>
      <c r="Q306" s="37">
        <v>86</v>
      </c>
      <c r="R306" s="43">
        <v>25</v>
      </c>
      <c r="S306" s="87" t="s">
        <v>427</v>
      </c>
      <c r="T306" s="37">
        <v>100</v>
      </c>
      <c r="U306" s="43">
        <v>30</v>
      </c>
      <c r="V306" s="87" t="s">
        <v>428</v>
      </c>
      <c r="W306" s="37">
        <f t="shared" si="210"/>
        <v>186</v>
      </c>
      <c r="X306" s="37">
        <f t="shared" si="211"/>
        <v>55</v>
      </c>
    </row>
    <row r="307" spans="1:26" s="11" customFormat="1" ht="76.5" customHeight="1" x14ac:dyDescent="0.2">
      <c r="A307" s="89"/>
      <c r="B307" s="13" t="s">
        <v>2</v>
      </c>
      <c r="C307" s="37">
        <v>18</v>
      </c>
      <c r="D307" s="43">
        <v>13</v>
      </c>
      <c r="E307" s="89"/>
      <c r="F307" s="37">
        <v>18</v>
      </c>
      <c r="G307" s="43">
        <v>20</v>
      </c>
      <c r="H307" s="89"/>
      <c r="I307" s="37">
        <v>16</v>
      </c>
      <c r="J307" s="43">
        <v>20</v>
      </c>
      <c r="K307" s="89"/>
      <c r="L307" s="37">
        <f t="shared" si="206"/>
        <v>52</v>
      </c>
      <c r="M307" s="43">
        <f t="shared" si="207"/>
        <v>53</v>
      </c>
      <c r="N307" s="43"/>
      <c r="O307" s="99"/>
      <c r="P307" s="13" t="s">
        <v>2</v>
      </c>
      <c r="Q307" s="37">
        <v>17</v>
      </c>
      <c r="R307" s="43">
        <v>23</v>
      </c>
      <c r="S307" s="89"/>
      <c r="T307" s="37">
        <v>18</v>
      </c>
      <c r="U307" s="43">
        <v>20</v>
      </c>
      <c r="V307" s="89"/>
      <c r="W307" s="37">
        <f t="shared" si="210"/>
        <v>35</v>
      </c>
      <c r="X307" s="37">
        <f t="shared" si="211"/>
        <v>43</v>
      </c>
    </row>
    <row r="308" spans="1:26" s="11" customFormat="1" ht="69.75" customHeight="1" x14ac:dyDescent="0.2">
      <c r="A308" s="87">
        <v>10</v>
      </c>
      <c r="B308" s="12" t="s">
        <v>281</v>
      </c>
      <c r="C308" s="40">
        <f>C309+C310+C311+C312</f>
        <v>32</v>
      </c>
      <c r="D308" s="44">
        <f t="shared" ref="D308" si="212">D309+D310+D311+D312</f>
        <v>70</v>
      </c>
      <c r="E308" s="24"/>
      <c r="F308" s="40">
        <f>F309+F310+F311+F312</f>
        <v>982</v>
      </c>
      <c r="G308" s="44">
        <f t="shared" ref="G308" si="213">G309+G310+G311+G312</f>
        <v>420</v>
      </c>
      <c r="H308" s="24"/>
      <c r="I308" s="40">
        <f>I309+I310+I311+I312</f>
        <v>682</v>
      </c>
      <c r="J308" s="44">
        <f t="shared" ref="J308" si="214">J309+J310+J311+J312</f>
        <v>270</v>
      </c>
      <c r="K308" s="24"/>
      <c r="L308" s="40">
        <f t="shared" si="206"/>
        <v>1696</v>
      </c>
      <c r="M308" s="44">
        <f t="shared" si="207"/>
        <v>760</v>
      </c>
      <c r="N308" s="44"/>
      <c r="O308" s="99">
        <v>10</v>
      </c>
      <c r="P308" s="12" t="s">
        <v>281</v>
      </c>
      <c r="Q308" s="40">
        <f>Q309+Q310+Q311+Q312</f>
        <v>882</v>
      </c>
      <c r="R308" s="44">
        <f t="shared" ref="R308" si="215">R309+R310+R311+R312</f>
        <v>420</v>
      </c>
      <c r="S308" s="24"/>
      <c r="T308" s="40">
        <f>T309+T310+T311+T312</f>
        <v>532</v>
      </c>
      <c r="U308" s="44">
        <f t="shared" ref="U308" si="216">U309+U310+U311+U312</f>
        <v>270</v>
      </c>
      <c r="V308" s="20"/>
      <c r="W308" s="40">
        <f>Q308+T308</f>
        <v>1414</v>
      </c>
      <c r="X308" s="40">
        <f>R308+U308</f>
        <v>690</v>
      </c>
      <c r="Y308" s="48"/>
      <c r="Z308" s="48"/>
    </row>
    <row r="309" spans="1:26" s="11" customFormat="1" ht="66.75" customHeight="1" thickBot="1" x14ac:dyDescent="0.25">
      <c r="A309" s="88"/>
      <c r="B309" s="13" t="s">
        <v>231</v>
      </c>
      <c r="C309" s="37">
        <v>0</v>
      </c>
      <c r="D309" s="43">
        <v>0</v>
      </c>
      <c r="E309" s="20"/>
      <c r="F309" s="37">
        <v>300</v>
      </c>
      <c r="G309" s="43">
        <v>150</v>
      </c>
      <c r="H309" s="20" t="s">
        <v>170</v>
      </c>
      <c r="I309" s="37">
        <v>0</v>
      </c>
      <c r="J309" s="43">
        <v>0</v>
      </c>
      <c r="K309" s="20"/>
      <c r="L309" s="37">
        <f t="shared" si="206"/>
        <v>300</v>
      </c>
      <c r="M309" s="43">
        <f t="shared" si="207"/>
        <v>150</v>
      </c>
      <c r="N309" s="43"/>
      <c r="O309" s="99"/>
      <c r="P309" s="13" t="s">
        <v>470</v>
      </c>
      <c r="Q309" s="37">
        <v>200</v>
      </c>
      <c r="R309" s="43">
        <v>100</v>
      </c>
      <c r="S309" s="85" t="s">
        <v>590</v>
      </c>
      <c r="T309" s="37">
        <v>0</v>
      </c>
      <c r="U309" s="43">
        <v>0</v>
      </c>
      <c r="V309" s="20"/>
      <c r="W309" s="37">
        <f t="shared" ref="W309:W312" si="217">Q309+T309</f>
        <v>200</v>
      </c>
      <c r="X309" s="37">
        <f t="shared" ref="X309:X312" si="218">R309+U309</f>
        <v>100</v>
      </c>
      <c r="Y309" s="49"/>
      <c r="Z309" s="49"/>
    </row>
    <row r="310" spans="1:26" s="11" customFormat="1" ht="68.25" customHeight="1" x14ac:dyDescent="0.2">
      <c r="A310" s="88"/>
      <c r="B310" s="13" t="s">
        <v>3</v>
      </c>
      <c r="C310" s="37">
        <v>0</v>
      </c>
      <c r="D310" s="43">
        <v>0</v>
      </c>
      <c r="E310" s="20"/>
      <c r="F310" s="37">
        <v>650</v>
      </c>
      <c r="G310" s="43">
        <v>200</v>
      </c>
      <c r="H310" s="20" t="s">
        <v>171</v>
      </c>
      <c r="I310" s="37">
        <v>650</v>
      </c>
      <c r="J310" s="43">
        <v>200</v>
      </c>
      <c r="K310" s="20" t="s">
        <v>172</v>
      </c>
      <c r="L310" s="37">
        <f t="shared" si="206"/>
        <v>1300</v>
      </c>
      <c r="M310" s="43">
        <f t="shared" si="207"/>
        <v>400</v>
      </c>
      <c r="N310" s="43"/>
      <c r="O310" s="99"/>
      <c r="P310" s="13" t="s">
        <v>3</v>
      </c>
      <c r="Q310" s="37">
        <v>650</v>
      </c>
      <c r="R310" s="45">
        <v>250</v>
      </c>
      <c r="S310" s="86" t="s">
        <v>465</v>
      </c>
      <c r="T310" s="47">
        <v>500</v>
      </c>
      <c r="U310" s="43">
        <v>200</v>
      </c>
      <c r="V310" s="20" t="s">
        <v>587</v>
      </c>
      <c r="W310" s="37">
        <f t="shared" si="217"/>
        <v>1150</v>
      </c>
      <c r="X310" s="37">
        <f t="shared" si="218"/>
        <v>450</v>
      </c>
      <c r="Y310" s="48"/>
      <c r="Z310" s="48"/>
    </row>
    <row r="311" spans="1:26" s="11" customFormat="1" ht="51.75" customHeight="1" x14ac:dyDescent="0.2">
      <c r="A311" s="88"/>
      <c r="B311" s="13" t="s">
        <v>1</v>
      </c>
      <c r="C311" s="37">
        <v>20</v>
      </c>
      <c r="D311" s="43">
        <v>50</v>
      </c>
      <c r="E311" s="87" t="s">
        <v>169</v>
      </c>
      <c r="F311" s="37">
        <v>20</v>
      </c>
      <c r="G311" s="43">
        <v>50</v>
      </c>
      <c r="H311" s="87" t="s">
        <v>38</v>
      </c>
      <c r="I311" s="37">
        <v>20</v>
      </c>
      <c r="J311" s="43">
        <v>50</v>
      </c>
      <c r="K311" s="87" t="s">
        <v>173</v>
      </c>
      <c r="L311" s="37">
        <f t="shared" si="206"/>
        <v>60</v>
      </c>
      <c r="M311" s="43">
        <f t="shared" si="207"/>
        <v>150</v>
      </c>
      <c r="N311" s="43"/>
      <c r="O311" s="99"/>
      <c r="P311" s="13" t="s">
        <v>1</v>
      </c>
      <c r="Q311" s="37">
        <v>20</v>
      </c>
      <c r="R311" s="43">
        <v>50</v>
      </c>
      <c r="S311" s="87" t="s">
        <v>588</v>
      </c>
      <c r="T311" s="37">
        <v>20</v>
      </c>
      <c r="U311" s="43">
        <v>50</v>
      </c>
      <c r="V311" s="87" t="s">
        <v>586</v>
      </c>
      <c r="W311" s="37">
        <f t="shared" si="217"/>
        <v>40</v>
      </c>
      <c r="X311" s="37">
        <f t="shared" si="218"/>
        <v>100</v>
      </c>
    </row>
    <row r="312" spans="1:26" s="11" customFormat="1" ht="51.75" customHeight="1" x14ac:dyDescent="0.2">
      <c r="A312" s="89"/>
      <c r="B312" s="13" t="s">
        <v>2</v>
      </c>
      <c r="C312" s="37">
        <v>12</v>
      </c>
      <c r="D312" s="43">
        <v>20</v>
      </c>
      <c r="E312" s="89"/>
      <c r="F312" s="37">
        <v>12</v>
      </c>
      <c r="G312" s="43">
        <v>20</v>
      </c>
      <c r="H312" s="89"/>
      <c r="I312" s="37">
        <v>12</v>
      </c>
      <c r="J312" s="43">
        <v>20</v>
      </c>
      <c r="K312" s="89"/>
      <c r="L312" s="37">
        <f t="shared" si="206"/>
        <v>36</v>
      </c>
      <c r="M312" s="43">
        <f t="shared" si="207"/>
        <v>60</v>
      </c>
      <c r="N312" s="43"/>
      <c r="O312" s="99"/>
      <c r="P312" s="13" t="s">
        <v>2</v>
      </c>
      <c r="Q312" s="37">
        <v>12</v>
      </c>
      <c r="R312" s="43">
        <v>20</v>
      </c>
      <c r="S312" s="89"/>
      <c r="T312" s="37">
        <v>12</v>
      </c>
      <c r="U312" s="43">
        <v>20</v>
      </c>
      <c r="V312" s="89"/>
      <c r="W312" s="37">
        <f t="shared" si="217"/>
        <v>24</v>
      </c>
      <c r="X312" s="37">
        <f t="shared" si="218"/>
        <v>40</v>
      </c>
    </row>
    <row r="313" spans="1:26" s="11" customFormat="1" ht="69.75" customHeight="1" x14ac:dyDescent="0.2">
      <c r="A313" s="87">
        <v>11</v>
      </c>
      <c r="B313" s="12" t="s">
        <v>282</v>
      </c>
      <c r="C313" s="40">
        <f>C314+C315+C316+C317</f>
        <v>70</v>
      </c>
      <c r="D313" s="44">
        <f t="shared" ref="D313" si="219">D314+D315+D316+D317</f>
        <v>50</v>
      </c>
      <c r="E313" s="24"/>
      <c r="F313" s="40">
        <f>F314+F315+F316+F317</f>
        <v>702</v>
      </c>
      <c r="G313" s="44">
        <f t="shared" ref="G313" si="220">G314+G315+G316+G317</f>
        <v>243</v>
      </c>
      <c r="H313" s="24"/>
      <c r="I313" s="40">
        <f>I314+I315+I316+I317</f>
        <v>1208</v>
      </c>
      <c r="J313" s="44">
        <f t="shared" ref="J313" si="221">J314+J315+J316+J317</f>
        <v>516</v>
      </c>
      <c r="K313" s="24"/>
      <c r="L313" s="40">
        <f t="shared" si="206"/>
        <v>1980</v>
      </c>
      <c r="M313" s="44">
        <f t="shared" si="207"/>
        <v>809</v>
      </c>
      <c r="N313" s="44"/>
      <c r="O313" s="99">
        <v>11</v>
      </c>
      <c r="P313" s="12" t="s">
        <v>282</v>
      </c>
      <c r="Q313" s="40">
        <f>Q314+Q315+Q316+Q317</f>
        <v>515</v>
      </c>
      <c r="R313" s="44">
        <f t="shared" ref="R313" si="222">R314+R315+R316+R317</f>
        <v>227</v>
      </c>
      <c r="S313" s="24"/>
      <c r="T313" s="40">
        <f>T314+T315+T316+T317</f>
        <v>1161</v>
      </c>
      <c r="U313" s="44">
        <f t="shared" ref="U313" si="223">U314+U315+U316+U317</f>
        <v>571</v>
      </c>
      <c r="V313" s="20"/>
      <c r="W313" s="40">
        <f>Q313+T313</f>
        <v>1676</v>
      </c>
      <c r="X313" s="40">
        <f>R313+U313</f>
        <v>798</v>
      </c>
    </row>
    <row r="314" spans="1:26" s="11" customFormat="1" ht="92.25" customHeight="1" x14ac:dyDescent="0.2">
      <c r="A314" s="88"/>
      <c r="B314" s="13" t="s">
        <v>231</v>
      </c>
      <c r="C314" s="37">
        <v>0</v>
      </c>
      <c r="D314" s="43">
        <v>0</v>
      </c>
      <c r="E314" s="20"/>
      <c r="F314" s="37">
        <v>0</v>
      </c>
      <c r="G314" s="43">
        <v>0</v>
      </c>
      <c r="H314" s="20"/>
      <c r="I314" s="37">
        <v>550</v>
      </c>
      <c r="J314" s="43">
        <v>300</v>
      </c>
      <c r="K314" s="20" t="s">
        <v>179</v>
      </c>
      <c r="L314" s="37">
        <f t="shared" si="206"/>
        <v>550</v>
      </c>
      <c r="M314" s="43">
        <f t="shared" si="207"/>
        <v>300</v>
      </c>
      <c r="N314" s="43"/>
      <c r="O314" s="99"/>
      <c r="P314" s="13" t="s">
        <v>470</v>
      </c>
      <c r="Q314" s="37">
        <v>0</v>
      </c>
      <c r="R314" s="43">
        <v>0</v>
      </c>
      <c r="S314" s="20"/>
      <c r="T314" s="37">
        <v>500</v>
      </c>
      <c r="U314" s="43">
        <v>300</v>
      </c>
      <c r="V314" s="87" t="s">
        <v>592</v>
      </c>
      <c r="W314" s="37">
        <f t="shared" ref="W314:W317" si="224">Q314+T314</f>
        <v>500</v>
      </c>
      <c r="X314" s="37">
        <f t="shared" ref="X314:X317" si="225">R314+U314</f>
        <v>300</v>
      </c>
    </row>
    <row r="315" spans="1:26" s="11" customFormat="1" ht="69.75" customHeight="1" x14ac:dyDescent="0.2">
      <c r="A315" s="88"/>
      <c r="B315" s="13" t="s">
        <v>3</v>
      </c>
      <c r="C315" s="37">
        <v>0</v>
      </c>
      <c r="D315" s="43">
        <v>0</v>
      </c>
      <c r="E315" s="20"/>
      <c r="F315" s="37">
        <v>650</v>
      </c>
      <c r="G315" s="43">
        <v>200</v>
      </c>
      <c r="H315" s="87" t="s">
        <v>178</v>
      </c>
      <c r="I315" s="37">
        <v>650</v>
      </c>
      <c r="J315" s="43">
        <v>200</v>
      </c>
      <c r="K315" s="87" t="s">
        <v>180</v>
      </c>
      <c r="L315" s="37">
        <f t="shared" si="206"/>
        <v>1300</v>
      </c>
      <c r="M315" s="43">
        <f t="shared" si="207"/>
        <v>400</v>
      </c>
      <c r="N315" s="43"/>
      <c r="O315" s="99"/>
      <c r="P315" s="13" t="s">
        <v>3</v>
      </c>
      <c r="Q315" s="37">
        <v>500</v>
      </c>
      <c r="R315" s="43">
        <v>200</v>
      </c>
      <c r="S315" s="87" t="s">
        <v>591</v>
      </c>
      <c r="T315" s="37">
        <v>550</v>
      </c>
      <c r="U315" s="43">
        <v>200</v>
      </c>
      <c r="V315" s="88"/>
      <c r="W315" s="37">
        <f t="shared" si="224"/>
        <v>1050</v>
      </c>
      <c r="X315" s="37">
        <f t="shared" si="225"/>
        <v>400</v>
      </c>
    </row>
    <row r="316" spans="1:26" s="11" customFormat="1" ht="69.75" customHeight="1" x14ac:dyDescent="0.2">
      <c r="A316" s="88"/>
      <c r="B316" s="13" t="s">
        <v>1</v>
      </c>
      <c r="C316" s="37">
        <v>60</v>
      </c>
      <c r="D316" s="43">
        <v>30</v>
      </c>
      <c r="E316" s="87" t="s">
        <v>177</v>
      </c>
      <c r="F316" s="37">
        <v>40</v>
      </c>
      <c r="G316" s="43">
        <v>20</v>
      </c>
      <c r="H316" s="88"/>
      <c r="I316" s="37">
        <v>0</v>
      </c>
      <c r="J316" s="43">
        <v>0</v>
      </c>
      <c r="K316" s="88"/>
      <c r="L316" s="37">
        <f t="shared" si="206"/>
        <v>100</v>
      </c>
      <c r="M316" s="43">
        <f t="shared" si="207"/>
        <v>50</v>
      </c>
      <c r="N316" s="43"/>
      <c r="O316" s="99"/>
      <c r="P316" s="13" t="s">
        <v>1</v>
      </c>
      <c r="Q316" s="37">
        <v>0</v>
      </c>
      <c r="R316" s="43">
        <v>0</v>
      </c>
      <c r="S316" s="88"/>
      <c r="T316" s="37">
        <v>100</v>
      </c>
      <c r="U316" s="43">
        <v>50</v>
      </c>
      <c r="V316" s="88"/>
      <c r="W316" s="37">
        <f t="shared" si="224"/>
        <v>100</v>
      </c>
      <c r="X316" s="37">
        <f t="shared" si="225"/>
        <v>50</v>
      </c>
    </row>
    <row r="317" spans="1:26" s="11" customFormat="1" ht="81" customHeight="1" x14ac:dyDescent="0.2">
      <c r="A317" s="89"/>
      <c r="B317" s="13" t="s">
        <v>2</v>
      </c>
      <c r="C317" s="37">
        <v>10</v>
      </c>
      <c r="D317" s="43">
        <v>20</v>
      </c>
      <c r="E317" s="89"/>
      <c r="F317" s="37">
        <v>12</v>
      </c>
      <c r="G317" s="43">
        <v>23</v>
      </c>
      <c r="H317" s="89"/>
      <c r="I317" s="37">
        <v>8</v>
      </c>
      <c r="J317" s="43">
        <v>16</v>
      </c>
      <c r="K317" s="89"/>
      <c r="L317" s="37">
        <f t="shared" si="206"/>
        <v>30</v>
      </c>
      <c r="M317" s="43">
        <f t="shared" si="207"/>
        <v>59</v>
      </c>
      <c r="N317" s="43"/>
      <c r="O317" s="99"/>
      <c r="P317" s="13" t="s">
        <v>2</v>
      </c>
      <c r="Q317" s="37">
        <v>15</v>
      </c>
      <c r="R317" s="43">
        <v>27</v>
      </c>
      <c r="S317" s="89"/>
      <c r="T317" s="37">
        <v>11</v>
      </c>
      <c r="U317" s="43">
        <v>21</v>
      </c>
      <c r="V317" s="89"/>
      <c r="W317" s="37">
        <f t="shared" si="224"/>
        <v>26</v>
      </c>
      <c r="X317" s="37">
        <f t="shared" si="225"/>
        <v>48</v>
      </c>
    </row>
    <row r="318" spans="1:26" s="48" customFormat="1" ht="37.5" hidden="1" customHeight="1" x14ac:dyDescent="0.2">
      <c r="A318" s="95" t="s">
        <v>295</v>
      </c>
      <c r="B318" s="95" t="s">
        <v>0</v>
      </c>
      <c r="C318" s="108" t="s">
        <v>229</v>
      </c>
      <c r="D318" s="109"/>
      <c r="E318" s="109"/>
      <c r="F318" s="109"/>
      <c r="G318" s="109"/>
      <c r="H318" s="109"/>
      <c r="I318" s="109"/>
      <c r="J318" s="109"/>
      <c r="K318" s="109"/>
      <c r="L318" s="109"/>
      <c r="M318" s="110"/>
      <c r="N318" s="68"/>
      <c r="O318" s="95"/>
      <c r="P318" s="95" t="s">
        <v>0</v>
      </c>
      <c r="Q318" s="108" t="s">
        <v>212</v>
      </c>
      <c r="R318" s="109"/>
      <c r="S318" s="109"/>
      <c r="T318" s="109"/>
      <c r="U318" s="109"/>
      <c r="V318" s="109"/>
      <c r="W318" s="109"/>
      <c r="X318" s="109"/>
      <c r="Y318" s="11"/>
      <c r="Z318" s="11"/>
    </row>
    <row r="319" spans="1:26" s="49" customFormat="1" ht="39.75" hidden="1" customHeight="1" x14ac:dyDescent="0.2">
      <c r="A319" s="96"/>
      <c r="B319" s="96"/>
      <c r="C319" s="90" t="s">
        <v>234</v>
      </c>
      <c r="D319" s="98"/>
      <c r="E319" s="91"/>
      <c r="F319" s="90" t="s">
        <v>235</v>
      </c>
      <c r="G319" s="98"/>
      <c r="H319" s="91"/>
      <c r="I319" s="90" t="s">
        <v>236</v>
      </c>
      <c r="J319" s="98"/>
      <c r="K319" s="91"/>
      <c r="L319" s="90" t="s">
        <v>228</v>
      </c>
      <c r="M319" s="98"/>
      <c r="N319" s="69"/>
      <c r="O319" s="96"/>
      <c r="P319" s="96"/>
      <c r="Q319" s="90" t="s">
        <v>8</v>
      </c>
      <c r="R319" s="98"/>
      <c r="S319" s="91"/>
      <c r="T319" s="90" t="s">
        <v>7</v>
      </c>
      <c r="U319" s="98"/>
      <c r="V319" s="91"/>
      <c r="W319" s="90" t="s">
        <v>227</v>
      </c>
      <c r="X319" s="91"/>
      <c r="Y319" s="11"/>
      <c r="Z319" s="11"/>
    </row>
    <row r="320" spans="1:26" s="48" customFormat="1" ht="66" hidden="1" customHeight="1" x14ac:dyDescent="0.2">
      <c r="A320" s="97"/>
      <c r="B320" s="97"/>
      <c r="C320" s="65" t="s">
        <v>237</v>
      </c>
      <c r="D320" s="10" t="s">
        <v>238</v>
      </c>
      <c r="E320" s="24" t="s">
        <v>10</v>
      </c>
      <c r="F320" s="65" t="s">
        <v>237</v>
      </c>
      <c r="G320" s="10" t="s">
        <v>238</v>
      </c>
      <c r="H320" s="24" t="s">
        <v>10</v>
      </c>
      <c r="I320" s="65" t="s">
        <v>237</v>
      </c>
      <c r="J320" s="10" t="s">
        <v>238</v>
      </c>
      <c r="K320" s="24" t="s">
        <v>10</v>
      </c>
      <c r="L320" s="65" t="s">
        <v>237</v>
      </c>
      <c r="M320" s="10" t="s">
        <v>239</v>
      </c>
      <c r="N320" s="70"/>
      <c r="O320" s="97"/>
      <c r="P320" s="97"/>
      <c r="Q320" s="22" t="s">
        <v>9</v>
      </c>
      <c r="R320" s="10" t="s">
        <v>6</v>
      </c>
      <c r="S320" s="24" t="s">
        <v>10</v>
      </c>
      <c r="T320" s="22" t="s">
        <v>9</v>
      </c>
      <c r="U320" s="10" t="s">
        <v>6</v>
      </c>
      <c r="V320" s="24" t="s">
        <v>10</v>
      </c>
      <c r="W320" s="22" t="s">
        <v>9</v>
      </c>
      <c r="X320" s="10" t="s">
        <v>6</v>
      </c>
      <c r="Y320" s="11"/>
      <c r="Z320" s="11"/>
    </row>
    <row r="321" spans="1:26" s="11" customFormat="1" ht="49.5" customHeight="1" x14ac:dyDescent="0.2">
      <c r="A321" s="87">
        <v>1</v>
      </c>
      <c r="B321" s="12" t="s">
        <v>294</v>
      </c>
      <c r="C321" s="40">
        <f>C322+C323+C324+C325</f>
        <v>220</v>
      </c>
      <c r="D321" s="44">
        <f t="shared" ref="D321" si="226">D322+D323+D324+D325</f>
        <v>120</v>
      </c>
      <c r="E321" s="24"/>
      <c r="F321" s="40">
        <f>F322+F323+F324+F325</f>
        <v>221</v>
      </c>
      <c r="G321" s="44">
        <f t="shared" ref="G321" si="227">G322+G323+G324+G325</f>
        <v>120</v>
      </c>
      <c r="H321" s="24"/>
      <c r="I321" s="40">
        <f>I322+I323+I324+I325</f>
        <v>1520</v>
      </c>
      <c r="J321" s="44">
        <f t="shared" ref="J321" si="228">J322+J323+J324+J325</f>
        <v>520</v>
      </c>
      <c r="K321" s="24"/>
      <c r="L321" s="40">
        <f t="shared" ref="L321:L335" si="229">I321+F321+C321</f>
        <v>1961</v>
      </c>
      <c r="M321" s="44">
        <f t="shared" ref="M321:M335" si="230">J321+G321+D321</f>
        <v>760</v>
      </c>
      <c r="N321" s="44"/>
      <c r="O321" s="99">
        <v>1</v>
      </c>
      <c r="P321" s="12" t="s">
        <v>294</v>
      </c>
      <c r="Q321" s="40">
        <f>Q322+Q323+Q324+Q325</f>
        <v>1001</v>
      </c>
      <c r="R321" s="44">
        <f t="shared" ref="R321" si="231">R322+R323+R324+R325</f>
        <v>420</v>
      </c>
      <c r="S321" s="24"/>
      <c r="T321" s="40">
        <f>T322+T323+T324+T325</f>
        <v>20</v>
      </c>
      <c r="U321" s="44">
        <f t="shared" ref="U321" si="232">U322+U323+U324+U325</f>
        <v>20</v>
      </c>
      <c r="V321" s="20"/>
      <c r="W321" s="40">
        <f>Q321+T321</f>
        <v>1021</v>
      </c>
      <c r="X321" s="40">
        <f>R321+U321</f>
        <v>440</v>
      </c>
    </row>
    <row r="322" spans="1:26" s="11" customFormat="1" ht="49.5" customHeight="1" x14ac:dyDescent="0.2">
      <c r="A322" s="88"/>
      <c r="B322" s="13" t="s">
        <v>231</v>
      </c>
      <c r="C322" s="37">
        <v>0</v>
      </c>
      <c r="D322" s="43">
        <v>0</v>
      </c>
      <c r="E322" s="20"/>
      <c r="F322" s="37">
        <v>0</v>
      </c>
      <c r="G322" s="43">
        <v>0</v>
      </c>
      <c r="H322" s="20"/>
      <c r="I322" s="37">
        <v>0</v>
      </c>
      <c r="J322" s="43">
        <v>0</v>
      </c>
      <c r="K322" s="20"/>
      <c r="L322" s="37">
        <f t="shared" si="229"/>
        <v>0</v>
      </c>
      <c r="M322" s="43">
        <f t="shared" si="230"/>
        <v>0</v>
      </c>
      <c r="N322" s="43"/>
      <c r="O322" s="99"/>
      <c r="P322" s="13" t="s">
        <v>470</v>
      </c>
      <c r="Q322" s="37">
        <v>0</v>
      </c>
      <c r="R322" s="37">
        <v>0</v>
      </c>
      <c r="S322" s="20"/>
      <c r="T322" s="37">
        <v>0</v>
      </c>
      <c r="U322" s="37">
        <v>0</v>
      </c>
      <c r="V322" s="20"/>
      <c r="W322" s="37">
        <f t="shared" ref="W322:W325" si="233">Q322+T322</f>
        <v>0</v>
      </c>
      <c r="X322" s="37">
        <f t="shared" ref="X322:X325" si="234">R322+U322</f>
        <v>0</v>
      </c>
    </row>
    <row r="323" spans="1:26" s="11" customFormat="1" ht="49.5" customHeight="1" x14ac:dyDescent="0.2">
      <c r="A323" s="88"/>
      <c r="B323" s="13" t="s">
        <v>3</v>
      </c>
      <c r="C323" s="37">
        <v>0</v>
      </c>
      <c r="D323" s="43">
        <v>0</v>
      </c>
      <c r="E323" s="20"/>
      <c r="F323" s="37">
        <v>0</v>
      </c>
      <c r="G323" s="43">
        <v>0</v>
      </c>
      <c r="H323" s="20"/>
      <c r="I323" s="37">
        <v>1300</v>
      </c>
      <c r="J323" s="43">
        <v>400</v>
      </c>
      <c r="K323" s="20" t="s">
        <v>54</v>
      </c>
      <c r="L323" s="37">
        <f t="shared" si="229"/>
        <v>1300</v>
      </c>
      <c r="M323" s="43">
        <f t="shared" si="230"/>
        <v>400</v>
      </c>
      <c r="N323" s="43"/>
      <c r="O323" s="99"/>
      <c r="P323" s="13" t="s">
        <v>3</v>
      </c>
      <c r="Q323" s="37">
        <v>780</v>
      </c>
      <c r="R323" s="43">
        <v>300</v>
      </c>
      <c r="S323" s="20" t="s">
        <v>593</v>
      </c>
      <c r="T323" s="37">
        <v>0</v>
      </c>
      <c r="U323" s="43">
        <v>0</v>
      </c>
      <c r="V323" s="20"/>
      <c r="W323" s="37">
        <f t="shared" si="233"/>
        <v>780</v>
      </c>
      <c r="X323" s="37">
        <f t="shared" si="234"/>
        <v>300</v>
      </c>
    </row>
    <row r="324" spans="1:26" s="11" customFormat="1" ht="49.5" customHeight="1" x14ac:dyDescent="0.2">
      <c r="A324" s="88"/>
      <c r="B324" s="13" t="s">
        <v>1</v>
      </c>
      <c r="C324" s="37">
        <v>200</v>
      </c>
      <c r="D324" s="43">
        <v>100</v>
      </c>
      <c r="E324" s="20" t="s">
        <v>50</v>
      </c>
      <c r="F324" s="37">
        <v>200</v>
      </c>
      <c r="G324" s="43">
        <v>100</v>
      </c>
      <c r="H324" s="20" t="s">
        <v>52</v>
      </c>
      <c r="I324" s="37">
        <v>200</v>
      </c>
      <c r="J324" s="43">
        <v>100</v>
      </c>
      <c r="K324" s="20" t="s">
        <v>55</v>
      </c>
      <c r="L324" s="37">
        <f t="shared" si="229"/>
        <v>600</v>
      </c>
      <c r="M324" s="43">
        <f t="shared" si="230"/>
        <v>300</v>
      </c>
      <c r="N324" s="43"/>
      <c r="O324" s="99"/>
      <c r="P324" s="13" t="s">
        <v>1</v>
      </c>
      <c r="Q324" s="37">
        <v>200</v>
      </c>
      <c r="R324" s="43">
        <v>100</v>
      </c>
      <c r="S324" s="20" t="s">
        <v>594</v>
      </c>
      <c r="T324" s="37">
        <v>0</v>
      </c>
      <c r="U324" s="43">
        <v>0</v>
      </c>
      <c r="V324" s="20"/>
      <c r="W324" s="37">
        <f t="shared" si="233"/>
        <v>200</v>
      </c>
      <c r="X324" s="37">
        <f t="shared" si="234"/>
        <v>100</v>
      </c>
    </row>
    <row r="325" spans="1:26" s="11" customFormat="1" ht="49.5" customHeight="1" x14ac:dyDescent="0.2">
      <c r="A325" s="89"/>
      <c r="B325" s="13" t="s">
        <v>2</v>
      </c>
      <c r="C325" s="37">
        <v>20</v>
      </c>
      <c r="D325" s="43">
        <v>20</v>
      </c>
      <c r="E325" s="20" t="s">
        <v>51</v>
      </c>
      <c r="F325" s="37">
        <v>21</v>
      </c>
      <c r="G325" s="43">
        <v>20</v>
      </c>
      <c r="H325" s="20" t="s">
        <v>53</v>
      </c>
      <c r="I325" s="37">
        <v>20</v>
      </c>
      <c r="J325" s="43">
        <v>20</v>
      </c>
      <c r="K325" s="20" t="s">
        <v>56</v>
      </c>
      <c r="L325" s="37">
        <f t="shared" si="229"/>
        <v>61</v>
      </c>
      <c r="M325" s="43">
        <f t="shared" si="230"/>
        <v>60</v>
      </c>
      <c r="N325" s="43"/>
      <c r="O325" s="99"/>
      <c r="P325" s="13" t="s">
        <v>2</v>
      </c>
      <c r="Q325" s="37">
        <v>21</v>
      </c>
      <c r="R325" s="43">
        <v>20</v>
      </c>
      <c r="S325" s="20" t="s">
        <v>595</v>
      </c>
      <c r="T325" s="37">
        <v>20</v>
      </c>
      <c r="U325" s="43">
        <v>20</v>
      </c>
      <c r="V325" s="76" t="s">
        <v>596</v>
      </c>
      <c r="W325" s="37">
        <f t="shared" si="233"/>
        <v>41</v>
      </c>
      <c r="X325" s="37">
        <f t="shared" si="234"/>
        <v>40</v>
      </c>
    </row>
    <row r="326" spans="1:26" s="11" customFormat="1" ht="49.5" customHeight="1" x14ac:dyDescent="0.2">
      <c r="A326" s="87">
        <v>2</v>
      </c>
      <c r="B326" s="12" t="s">
        <v>283</v>
      </c>
      <c r="C326" s="40">
        <f>C327+C328+C329+C330</f>
        <v>289</v>
      </c>
      <c r="D326" s="44">
        <f t="shared" ref="D326" si="235">D327+D328+D329+D330</f>
        <v>280</v>
      </c>
      <c r="E326" s="24"/>
      <c r="F326" s="40">
        <f>F327+F328+F329+F330</f>
        <v>296</v>
      </c>
      <c r="G326" s="44">
        <f t="shared" ref="G326" si="236">G327+G328+G329+G330</f>
        <v>290</v>
      </c>
      <c r="H326" s="24"/>
      <c r="I326" s="40">
        <f>I327+I328+I329+I330</f>
        <v>1273</v>
      </c>
      <c r="J326" s="44">
        <f t="shared" ref="J326" si="237">J327+J328+J329+J330</f>
        <v>590</v>
      </c>
      <c r="K326" s="24"/>
      <c r="L326" s="40">
        <f t="shared" si="229"/>
        <v>1858</v>
      </c>
      <c r="M326" s="44">
        <f t="shared" si="230"/>
        <v>1160</v>
      </c>
      <c r="N326" s="44"/>
      <c r="O326" s="99">
        <v>2</v>
      </c>
      <c r="P326" s="12" t="s">
        <v>283</v>
      </c>
      <c r="Q326" s="40">
        <f>Q327+Q328+Q329+Q330</f>
        <v>909</v>
      </c>
      <c r="R326" s="44">
        <f t="shared" ref="R326" si="238">R327+R328+R329+R330</f>
        <v>530</v>
      </c>
      <c r="S326" s="24"/>
      <c r="T326" s="40">
        <f>T327+T328+T329+T330</f>
        <v>919</v>
      </c>
      <c r="U326" s="44">
        <f t="shared" ref="U326" si="239">U327+U328+U329+U330</f>
        <v>530</v>
      </c>
      <c r="V326" s="20"/>
      <c r="W326" s="40">
        <f>Q326+T326</f>
        <v>1828</v>
      </c>
      <c r="X326" s="40">
        <f>R326+U326</f>
        <v>1060</v>
      </c>
      <c r="Y326" s="3"/>
      <c r="Z326" s="3"/>
    </row>
    <row r="327" spans="1:26" s="11" customFormat="1" ht="49.5" customHeight="1" x14ac:dyDescent="0.2">
      <c r="A327" s="88"/>
      <c r="B327" s="13" t="s">
        <v>231</v>
      </c>
      <c r="C327" s="37">
        <v>0</v>
      </c>
      <c r="D327" s="43">
        <v>0</v>
      </c>
      <c r="E327" s="20"/>
      <c r="F327" s="37">
        <v>0</v>
      </c>
      <c r="G327" s="43">
        <v>0</v>
      </c>
      <c r="H327" s="20"/>
      <c r="I327" s="37">
        <v>0</v>
      </c>
      <c r="J327" s="43">
        <v>0</v>
      </c>
      <c r="K327" s="20"/>
      <c r="L327" s="37">
        <f t="shared" si="229"/>
        <v>0</v>
      </c>
      <c r="M327" s="43">
        <f t="shared" si="230"/>
        <v>0</v>
      </c>
      <c r="N327" s="43"/>
      <c r="O327" s="99"/>
      <c r="P327" s="13" t="s">
        <v>470</v>
      </c>
      <c r="Q327" s="37">
        <v>0</v>
      </c>
      <c r="R327" s="37">
        <v>0</v>
      </c>
      <c r="S327" s="20"/>
      <c r="T327" s="37">
        <v>0</v>
      </c>
      <c r="U327" s="37">
        <v>0</v>
      </c>
      <c r="V327" s="20"/>
      <c r="W327" s="37">
        <f t="shared" ref="W327:W330" si="240">Q327+T327</f>
        <v>0</v>
      </c>
      <c r="X327" s="37">
        <f t="shared" ref="X327:X330" si="241">R327+U327</f>
        <v>0</v>
      </c>
      <c r="Y327" s="3"/>
      <c r="Z327" s="3"/>
    </row>
    <row r="328" spans="1:26" s="11" customFormat="1" ht="49.5" customHeight="1" x14ac:dyDescent="0.2">
      <c r="A328" s="88"/>
      <c r="B328" s="13" t="s">
        <v>3</v>
      </c>
      <c r="C328" s="37">
        <v>0</v>
      </c>
      <c r="D328" s="43">
        <v>0</v>
      </c>
      <c r="E328" s="20"/>
      <c r="F328" s="37">
        <v>0</v>
      </c>
      <c r="G328" s="43">
        <v>0</v>
      </c>
      <c r="H328" s="20"/>
      <c r="I328" s="37">
        <v>980</v>
      </c>
      <c r="J328" s="43">
        <v>300</v>
      </c>
      <c r="K328" s="20" t="s">
        <v>61</v>
      </c>
      <c r="L328" s="37">
        <f t="shared" si="229"/>
        <v>980</v>
      </c>
      <c r="M328" s="43">
        <f t="shared" si="230"/>
        <v>300</v>
      </c>
      <c r="N328" s="43"/>
      <c r="O328" s="99"/>
      <c r="P328" s="13" t="s">
        <v>3</v>
      </c>
      <c r="Q328" s="37">
        <v>620</v>
      </c>
      <c r="R328" s="43">
        <v>250</v>
      </c>
      <c r="S328" s="20" t="s">
        <v>597</v>
      </c>
      <c r="T328" s="37">
        <v>630</v>
      </c>
      <c r="U328" s="43">
        <v>250</v>
      </c>
      <c r="V328" s="20" t="s">
        <v>598</v>
      </c>
      <c r="W328" s="37">
        <f t="shared" si="240"/>
        <v>1250</v>
      </c>
      <c r="X328" s="37">
        <f t="shared" si="241"/>
        <v>500</v>
      </c>
      <c r="Y328" s="3"/>
      <c r="Z328" s="3"/>
    </row>
    <row r="329" spans="1:26" s="11" customFormat="1" ht="49.5" customHeight="1" x14ac:dyDescent="0.2">
      <c r="A329" s="88"/>
      <c r="B329" s="13" t="s">
        <v>1</v>
      </c>
      <c r="C329" s="37">
        <v>269</v>
      </c>
      <c r="D329" s="43">
        <v>260</v>
      </c>
      <c r="E329" s="20" t="s">
        <v>57</v>
      </c>
      <c r="F329" s="37">
        <v>275</v>
      </c>
      <c r="G329" s="43">
        <v>270</v>
      </c>
      <c r="H329" s="20" t="s">
        <v>59</v>
      </c>
      <c r="I329" s="37">
        <v>272</v>
      </c>
      <c r="J329" s="43">
        <v>270</v>
      </c>
      <c r="K329" s="20" t="s">
        <v>62</v>
      </c>
      <c r="L329" s="37">
        <f t="shared" si="229"/>
        <v>816</v>
      </c>
      <c r="M329" s="43">
        <f t="shared" si="230"/>
        <v>800</v>
      </c>
      <c r="N329" s="43"/>
      <c r="O329" s="99"/>
      <c r="P329" s="13" t="s">
        <v>1</v>
      </c>
      <c r="Q329" s="37">
        <v>269</v>
      </c>
      <c r="R329" s="43">
        <v>260</v>
      </c>
      <c r="S329" s="20" t="s">
        <v>599</v>
      </c>
      <c r="T329" s="37">
        <v>268</v>
      </c>
      <c r="U329" s="43">
        <v>260</v>
      </c>
      <c r="V329" s="20" t="s">
        <v>600</v>
      </c>
      <c r="W329" s="37">
        <f t="shared" si="240"/>
        <v>537</v>
      </c>
      <c r="X329" s="37">
        <f t="shared" si="241"/>
        <v>520</v>
      </c>
      <c r="Y329" s="3"/>
      <c r="Z329" s="3"/>
    </row>
    <row r="330" spans="1:26" s="11" customFormat="1" ht="49.5" customHeight="1" x14ac:dyDescent="0.2">
      <c r="A330" s="89"/>
      <c r="B330" s="13" t="s">
        <v>2</v>
      </c>
      <c r="C330" s="37">
        <v>20</v>
      </c>
      <c r="D330" s="43">
        <v>20</v>
      </c>
      <c r="E330" s="20" t="s">
        <v>58</v>
      </c>
      <c r="F330" s="37">
        <v>21</v>
      </c>
      <c r="G330" s="43">
        <v>20</v>
      </c>
      <c r="H330" s="20" t="s">
        <v>60</v>
      </c>
      <c r="I330" s="37">
        <v>21</v>
      </c>
      <c r="J330" s="43">
        <v>20</v>
      </c>
      <c r="K330" s="20" t="s">
        <v>63</v>
      </c>
      <c r="L330" s="37">
        <f t="shared" si="229"/>
        <v>62</v>
      </c>
      <c r="M330" s="43">
        <f t="shared" si="230"/>
        <v>60</v>
      </c>
      <c r="N330" s="43"/>
      <c r="O330" s="99"/>
      <c r="P330" s="13" t="s">
        <v>2</v>
      </c>
      <c r="Q330" s="37">
        <v>20</v>
      </c>
      <c r="R330" s="43">
        <v>20</v>
      </c>
      <c r="S330" s="20" t="s">
        <v>429</v>
      </c>
      <c r="T330" s="37">
        <v>21</v>
      </c>
      <c r="U330" s="43">
        <v>20</v>
      </c>
      <c r="V330" s="76" t="s">
        <v>601</v>
      </c>
      <c r="W330" s="37">
        <f t="shared" si="240"/>
        <v>41</v>
      </c>
      <c r="X330" s="37">
        <f t="shared" si="241"/>
        <v>40</v>
      </c>
      <c r="Y330" s="3"/>
      <c r="Z330" s="3"/>
    </row>
    <row r="331" spans="1:26" s="11" customFormat="1" ht="49.5" customHeight="1" x14ac:dyDescent="0.2">
      <c r="A331" s="87">
        <v>3</v>
      </c>
      <c r="B331" s="12" t="s">
        <v>284</v>
      </c>
      <c r="C331" s="40">
        <f>C332+C333+C334+C335</f>
        <v>18</v>
      </c>
      <c r="D331" s="44">
        <f t="shared" ref="D331" si="242">D332+D333+D334+D335</f>
        <v>18</v>
      </c>
      <c r="E331" s="24"/>
      <c r="F331" s="40">
        <f>F332+F333+F334+F335</f>
        <v>19</v>
      </c>
      <c r="G331" s="44">
        <f t="shared" ref="G331" si="243">G332+G333+G334+G335</f>
        <v>19</v>
      </c>
      <c r="H331" s="24"/>
      <c r="I331" s="40">
        <f>I332+I333+I334+I335</f>
        <v>681</v>
      </c>
      <c r="J331" s="44">
        <f t="shared" ref="J331" si="244">J332+J333+J334+J335</f>
        <v>220</v>
      </c>
      <c r="K331" s="24"/>
      <c r="L331" s="40">
        <f t="shared" si="229"/>
        <v>718</v>
      </c>
      <c r="M331" s="44">
        <f t="shared" si="230"/>
        <v>257</v>
      </c>
      <c r="N331" s="44"/>
      <c r="O331" s="99">
        <v>3</v>
      </c>
      <c r="P331" s="12" t="s">
        <v>284</v>
      </c>
      <c r="Q331" s="40">
        <f>Q332+Q333+Q334+Q335</f>
        <v>20</v>
      </c>
      <c r="R331" s="44">
        <f t="shared" ref="R331" si="245">R332+R333+R334+R335</f>
        <v>20</v>
      </c>
      <c r="S331" s="24"/>
      <c r="T331" s="40">
        <f>T332+T333+T334+T335</f>
        <v>1120</v>
      </c>
      <c r="U331" s="44">
        <f t="shared" ref="U331" si="246">U332+U333+U334+U335</f>
        <v>420</v>
      </c>
      <c r="V331" s="20"/>
      <c r="W331" s="40">
        <f>Q331+T331</f>
        <v>1140</v>
      </c>
      <c r="X331" s="40">
        <f>R331+U331</f>
        <v>440</v>
      </c>
      <c r="Y331" s="3"/>
      <c r="Z331" s="3"/>
    </row>
    <row r="332" spans="1:26" s="11" customFormat="1" ht="49.5" customHeight="1" x14ac:dyDescent="0.2">
      <c r="A332" s="88"/>
      <c r="B332" s="13" t="s">
        <v>231</v>
      </c>
      <c r="C332" s="37">
        <v>0</v>
      </c>
      <c r="D332" s="43">
        <v>0</v>
      </c>
      <c r="E332" s="20"/>
      <c r="F332" s="37">
        <v>0</v>
      </c>
      <c r="G332" s="43">
        <v>0</v>
      </c>
      <c r="H332" s="20"/>
      <c r="I332" s="37">
        <v>0</v>
      </c>
      <c r="J332" s="43">
        <v>0</v>
      </c>
      <c r="K332" s="20"/>
      <c r="L332" s="37">
        <f t="shared" si="229"/>
        <v>0</v>
      </c>
      <c r="M332" s="43">
        <f t="shared" si="230"/>
        <v>0</v>
      </c>
      <c r="N332" s="43"/>
      <c r="O332" s="99"/>
      <c r="P332" s="13" t="s">
        <v>470</v>
      </c>
      <c r="Q332" s="37">
        <v>0</v>
      </c>
      <c r="R332" s="37">
        <v>0</v>
      </c>
      <c r="S332" s="20"/>
      <c r="T332" s="37">
        <v>0</v>
      </c>
      <c r="U332" s="37">
        <v>0</v>
      </c>
      <c r="V332" s="20"/>
      <c r="W332" s="37">
        <f t="shared" ref="W332:W335" si="247">Q332+T332</f>
        <v>0</v>
      </c>
      <c r="X332" s="37">
        <f t="shared" ref="X332:X335" si="248">R332+U332</f>
        <v>0</v>
      </c>
      <c r="Y332" s="3"/>
      <c r="Z332" s="3"/>
    </row>
    <row r="333" spans="1:26" s="11" customFormat="1" ht="49.5" customHeight="1" x14ac:dyDescent="0.2">
      <c r="A333" s="88"/>
      <c r="B333" s="13" t="s">
        <v>3</v>
      </c>
      <c r="C333" s="37">
        <v>0</v>
      </c>
      <c r="D333" s="43">
        <v>0</v>
      </c>
      <c r="E333" s="20"/>
      <c r="F333" s="37">
        <v>0</v>
      </c>
      <c r="G333" s="43">
        <v>0</v>
      </c>
      <c r="H333" s="20"/>
      <c r="I333" s="37">
        <v>660</v>
      </c>
      <c r="J333" s="43">
        <v>200</v>
      </c>
      <c r="K333" s="20" t="s">
        <v>66</v>
      </c>
      <c r="L333" s="37">
        <f t="shared" si="229"/>
        <v>660</v>
      </c>
      <c r="M333" s="43">
        <f t="shared" si="230"/>
        <v>200</v>
      </c>
      <c r="N333" s="43"/>
      <c r="O333" s="99"/>
      <c r="P333" s="13" t="s">
        <v>3</v>
      </c>
      <c r="Q333" s="37">
        <v>0</v>
      </c>
      <c r="R333" s="37">
        <v>0</v>
      </c>
      <c r="S333" s="20"/>
      <c r="T333" s="37">
        <v>1100</v>
      </c>
      <c r="U333" s="43">
        <v>400</v>
      </c>
      <c r="V333" s="20" t="s">
        <v>604</v>
      </c>
      <c r="W333" s="37">
        <f t="shared" si="247"/>
        <v>1100</v>
      </c>
      <c r="X333" s="37">
        <f t="shared" si="248"/>
        <v>400</v>
      </c>
      <c r="Y333" s="3"/>
      <c r="Z333" s="3"/>
    </row>
    <row r="334" spans="1:26" s="11" customFormat="1" ht="49.5" customHeight="1" x14ac:dyDescent="0.2">
      <c r="A334" s="88"/>
      <c r="B334" s="13" t="s">
        <v>1</v>
      </c>
      <c r="C334" s="37">
        <v>0</v>
      </c>
      <c r="D334" s="43">
        <v>0</v>
      </c>
      <c r="E334" s="20"/>
      <c r="F334" s="37">
        <v>0</v>
      </c>
      <c r="G334" s="43">
        <v>0</v>
      </c>
      <c r="H334" s="20"/>
      <c r="I334" s="37">
        <v>0</v>
      </c>
      <c r="J334" s="43">
        <v>0</v>
      </c>
      <c r="K334" s="20"/>
      <c r="L334" s="37">
        <f t="shared" si="229"/>
        <v>0</v>
      </c>
      <c r="M334" s="43">
        <f t="shared" si="230"/>
        <v>0</v>
      </c>
      <c r="N334" s="43"/>
      <c r="O334" s="99"/>
      <c r="P334" s="13" t="s">
        <v>1</v>
      </c>
      <c r="Q334" s="37">
        <v>0</v>
      </c>
      <c r="R334" s="37">
        <v>0</v>
      </c>
      <c r="S334" s="20"/>
      <c r="T334" s="37">
        <v>0</v>
      </c>
      <c r="U334" s="37">
        <v>0</v>
      </c>
      <c r="V334" s="20"/>
      <c r="W334" s="37">
        <f t="shared" si="247"/>
        <v>0</v>
      </c>
      <c r="X334" s="37">
        <f t="shared" si="248"/>
        <v>0</v>
      </c>
      <c r="Y334" s="3"/>
      <c r="Z334" s="3"/>
    </row>
    <row r="335" spans="1:26" s="11" customFormat="1" ht="49.5" customHeight="1" x14ac:dyDescent="0.2">
      <c r="A335" s="89"/>
      <c r="B335" s="33" t="s">
        <v>2</v>
      </c>
      <c r="C335" s="37">
        <v>18</v>
      </c>
      <c r="D335" s="43">
        <v>18</v>
      </c>
      <c r="E335" s="20" t="s">
        <v>64</v>
      </c>
      <c r="F335" s="37">
        <v>19</v>
      </c>
      <c r="G335" s="43">
        <v>19</v>
      </c>
      <c r="H335" s="20" t="s">
        <v>65</v>
      </c>
      <c r="I335" s="37">
        <v>21</v>
      </c>
      <c r="J335" s="43">
        <v>20</v>
      </c>
      <c r="K335" s="20" t="s">
        <v>67</v>
      </c>
      <c r="L335" s="37">
        <f t="shared" si="229"/>
        <v>58</v>
      </c>
      <c r="M335" s="43">
        <f t="shared" si="230"/>
        <v>57</v>
      </c>
      <c r="N335" s="43"/>
      <c r="O335" s="99"/>
      <c r="P335" s="33" t="s">
        <v>2</v>
      </c>
      <c r="Q335" s="37">
        <v>20</v>
      </c>
      <c r="R335" s="43">
        <v>20</v>
      </c>
      <c r="S335" s="20" t="s">
        <v>602</v>
      </c>
      <c r="T335" s="37">
        <v>20</v>
      </c>
      <c r="U335" s="43">
        <v>20</v>
      </c>
      <c r="V335" s="34" t="s">
        <v>603</v>
      </c>
      <c r="W335" s="37">
        <f t="shared" si="247"/>
        <v>40</v>
      </c>
      <c r="X335" s="37">
        <f t="shared" si="248"/>
        <v>40</v>
      </c>
      <c r="Y335" s="3"/>
      <c r="Z335" s="3"/>
    </row>
    <row r="336" spans="1:26" ht="69.75" customHeight="1" x14ac:dyDescent="0.2"/>
  </sheetData>
  <mergeCells count="335">
    <mergeCell ref="O331:O335"/>
    <mergeCell ref="O262:O266"/>
    <mergeCell ref="O267:O271"/>
    <mergeCell ref="O272:O276"/>
    <mergeCell ref="O280:O284"/>
    <mergeCell ref="O277:O279"/>
    <mergeCell ref="O285:O289"/>
    <mergeCell ref="O290:O294"/>
    <mergeCell ref="O295:O299"/>
    <mergeCell ref="O300:O302"/>
    <mergeCell ref="O318:O320"/>
    <mergeCell ref="O321:O325"/>
    <mergeCell ref="V25:V27"/>
    <mergeCell ref="O160:O164"/>
    <mergeCell ref="O165:O169"/>
    <mergeCell ref="O173:O177"/>
    <mergeCell ref="O127:O131"/>
    <mergeCell ref="S100:S101"/>
    <mergeCell ref="S118:S119"/>
    <mergeCell ref="O117:O121"/>
    <mergeCell ref="S125:S126"/>
    <mergeCell ref="S128:S129"/>
    <mergeCell ref="T77:V77"/>
    <mergeCell ref="O122:O126"/>
    <mergeCell ref="O94:O98"/>
    <mergeCell ref="O79:O83"/>
    <mergeCell ref="O84:O88"/>
    <mergeCell ref="O89:O93"/>
    <mergeCell ref="Q110:S110"/>
    <mergeCell ref="O104:O108"/>
    <mergeCell ref="Q142:X142"/>
    <mergeCell ref="S31:S32"/>
    <mergeCell ref="V31:V32"/>
    <mergeCell ref="Q109:X109"/>
    <mergeCell ref="W110:X110"/>
    <mergeCell ref="T110:V110"/>
    <mergeCell ref="O216:O220"/>
    <mergeCell ref="O224:O228"/>
    <mergeCell ref="O229:O233"/>
    <mergeCell ref="T171:V171"/>
    <mergeCell ref="O196:O200"/>
    <mergeCell ref="Q221:X221"/>
    <mergeCell ref="W222:X222"/>
    <mergeCell ref="O178:O182"/>
    <mergeCell ref="O170:O172"/>
    <mergeCell ref="W171:X171"/>
    <mergeCell ref="Q193:X193"/>
    <mergeCell ref="W194:X194"/>
    <mergeCell ref="O201:O205"/>
    <mergeCell ref="Q171:S171"/>
    <mergeCell ref="P221:P223"/>
    <mergeCell ref="P193:P195"/>
    <mergeCell ref="Q194:S194"/>
    <mergeCell ref="B76:B78"/>
    <mergeCell ref="L77:M77"/>
    <mergeCell ref="C76:M76"/>
    <mergeCell ref="P76:P78"/>
    <mergeCell ref="Q76:X76"/>
    <mergeCell ref="A56:A60"/>
    <mergeCell ref="P3:X3"/>
    <mergeCell ref="O5:O7"/>
    <mergeCell ref="V125:V126"/>
    <mergeCell ref="Q4:X5"/>
    <mergeCell ref="W6:X6"/>
    <mergeCell ref="W39:X39"/>
    <mergeCell ref="Q38:X38"/>
    <mergeCell ref="O8:O12"/>
    <mergeCell ref="O13:O17"/>
    <mergeCell ref="O18:O22"/>
    <mergeCell ref="O23:O27"/>
    <mergeCell ref="O28:O32"/>
    <mergeCell ref="O109:O111"/>
    <mergeCell ref="O112:O116"/>
    <mergeCell ref="O61:O65"/>
    <mergeCell ref="O66:O70"/>
    <mergeCell ref="O41:O45"/>
    <mergeCell ref="Q77:S77"/>
    <mergeCell ref="A94:A98"/>
    <mergeCell ref="P109:P111"/>
    <mergeCell ref="C110:E110"/>
    <mergeCell ref="F110:H110"/>
    <mergeCell ref="I110:K110"/>
    <mergeCell ref="O137:O141"/>
    <mergeCell ref="O145:O149"/>
    <mergeCell ref="O150:O154"/>
    <mergeCell ref="O155:O159"/>
    <mergeCell ref="A122:A126"/>
    <mergeCell ref="A127:A131"/>
    <mergeCell ref="A117:A121"/>
    <mergeCell ref="A112:A116"/>
    <mergeCell ref="B109:B111"/>
    <mergeCell ref="A109:A111"/>
    <mergeCell ref="A104:A108"/>
    <mergeCell ref="A99:A103"/>
    <mergeCell ref="L110:M110"/>
    <mergeCell ref="O99:O103"/>
    <mergeCell ref="E95:E98"/>
    <mergeCell ref="S95:S98"/>
    <mergeCell ref="H96:H98"/>
    <mergeCell ref="K96:K98"/>
    <mergeCell ref="V96:V98"/>
    <mergeCell ref="K100:K102"/>
    <mergeCell ref="P142:P144"/>
    <mergeCell ref="C143:E143"/>
    <mergeCell ref="F143:H143"/>
    <mergeCell ref="I143:K143"/>
    <mergeCell ref="S134:S136"/>
    <mergeCell ref="W143:X143"/>
    <mergeCell ref="Q143:S143"/>
    <mergeCell ref="T143:V143"/>
    <mergeCell ref="V135:V136"/>
    <mergeCell ref="O142:O144"/>
    <mergeCell ref="O132:O136"/>
    <mergeCell ref="L143:M143"/>
    <mergeCell ref="E135:E136"/>
    <mergeCell ref="K133:K136"/>
    <mergeCell ref="H134:H136"/>
    <mergeCell ref="C142:M142"/>
    <mergeCell ref="A331:A335"/>
    <mergeCell ref="A13:A17"/>
    <mergeCell ref="A61:A65"/>
    <mergeCell ref="A145:A149"/>
    <mergeCell ref="A206:A210"/>
    <mergeCell ref="A257:A261"/>
    <mergeCell ref="A137:A141"/>
    <mergeCell ref="A313:A317"/>
    <mergeCell ref="A38:A40"/>
    <mergeCell ref="A76:A78"/>
    <mergeCell ref="A66:A70"/>
    <mergeCell ref="A249:A251"/>
    <mergeCell ref="A277:A279"/>
    <mergeCell ref="A262:A266"/>
    <mergeCell ref="A267:A271"/>
    <mergeCell ref="A272:A276"/>
    <mergeCell ref="A300:A302"/>
    <mergeCell ref="A285:A289"/>
    <mergeCell ref="A318:A320"/>
    <mergeCell ref="A211:A215"/>
    <mergeCell ref="A216:A220"/>
    <mergeCell ref="A290:A294"/>
    <mergeCell ref="A178:A182"/>
    <mergeCell ref="A183:A187"/>
    <mergeCell ref="A321:A325"/>
    <mergeCell ref="A326:A330"/>
    <mergeCell ref="A188:A192"/>
    <mergeCell ref="O326:O330"/>
    <mergeCell ref="A196:A200"/>
    <mergeCell ref="A201:A205"/>
    <mergeCell ref="L250:M250"/>
    <mergeCell ref="F250:H250"/>
    <mergeCell ref="C250:E250"/>
    <mergeCell ref="C249:M249"/>
    <mergeCell ref="O249:O251"/>
    <mergeCell ref="A280:A284"/>
    <mergeCell ref="F301:H301"/>
    <mergeCell ref="C301:E301"/>
    <mergeCell ref="O221:O223"/>
    <mergeCell ref="O234:O238"/>
    <mergeCell ref="B318:B320"/>
    <mergeCell ref="E316:E317"/>
    <mergeCell ref="C319:E319"/>
    <mergeCell ref="F319:H319"/>
    <mergeCell ref="O313:O317"/>
    <mergeCell ref="I250:K250"/>
    <mergeCell ref="A239:A243"/>
    <mergeCell ref="B249:B251"/>
    <mergeCell ref="B221:B223"/>
    <mergeCell ref="C221:M221"/>
    <mergeCell ref="L222:M222"/>
    <mergeCell ref="Q249:X249"/>
    <mergeCell ref="W250:X250"/>
    <mergeCell ref="Q170:X170"/>
    <mergeCell ref="O206:O210"/>
    <mergeCell ref="O211:O215"/>
    <mergeCell ref="A244:A248"/>
    <mergeCell ref="L171:M171"/>
    <mergeCell ref="P170:P172"/>
    <mergeCell ref="F171:H171"/>
    <mergeCell ref="T250:V250"/>
    <mergeCell ref="T222:V222"/>
    <mergeCell ref="T194:V194"/>
    <mergeCell ref="O183:O187"/>
    <mergeCell ref="O188:O192"/>
    <mergeCell ref="O193:O195"/>
    <mergeCell ref="Q250:S250"/>
    <mergeCell ref="I222:K222"/>
    <mergeCell ref="F222:H222"/>
    <mergeCell ref="C222:E222"/>
    <mergeCell ref="L194:M194"/>
    <mergeCell ref="C170:M170"/>
    <mergeCell ref="C171:E171"/>
    <mergeCell ref="A224:A228"/>
    <mergeCell ref="A229:A233"/>
    <mergeCell ref="A234:A238"/>
    <mergeCell ref="A221:A223"/>
    <mergeCell ref="O239:O243"/>
    <mergeCell ref="O244:O248"/>
    <mergeCell ref="S281:S284"/>
    <mergeCell ref="E282:E284"/>
    <mergeCell ref="K282:K284"/>
    <mergeCell ref="A252:A256"/>
    <mergeCell ref="O252:O256"/>
    <mergeCell ref="O257:O261"/>
    <mergeCell ref="C277:M277"/>
    <mergeCell ref="Q277:X277"/>
    <mergeCell ref="Q278:S278"/>
    <mergeCell ref="W278:X278"/>
    <mergeCell ref="Q222:S222"/>
    <mergeCell ref="P249:P251"/>
    <mergeCell ref="B277:B279"/>
    <mergeCell ref="P277:P279"/>
    <mergeCell ref="C278:E278"/>
    <mergeCell ref="F278:H278"/>
    <mergeCell ref="I278:K278"/>
    <mergeCell ref="T278:V278"/>
    <mergeCell ref="V286:V289"/>
    <mergeCell ref="K287:K289"/>
    <mergeCell ref="V298:V299"/>
    <mergeCell ref="S304:S305"/>
    <mergeCell ref="E306:E307"/>
    <mergeCell ref="V306:V307"/>
    <mergeCell ref="E311:E312"/>
    <mergeCell ref="H311:H312"/>
    <mergeCell ref="K311:K312"/>
    <mergeCell ref="O303:O307"/>
    <mergeCell ref="O308:O312"/>
    <mergeCell ref="K306:K307"/>
    <mergeCell ref="H306:H307"/>
    <mergeCell ref="S293:S294"/>
    <mergeCell ref="V293:V294"/>
    <mergeCell ref="S306:S307"/>
    <mergeCell ref="E288:E289"/>
    <mergeCell ref="V311:V312"/>
    <mergeCell ref="T301:V301"/>
    <mergeCell ref="A295:A299"/>
    <mergeCell ref="H298:H299"/>
    <mergeCell ref="K298:K299"/>
    <mergeCell ref="S298:S299"/>
    <mergeCell ref="A303:A307"/>
    <mergeCell ref="H286:H289"/>
    <mergeCell ref="S286:S289"/>
    <mergeCell ref="A308:A312"/>
    <mergeCell ref="C300:M300"/>
    <mergeCell ref="Q301:S301"/>
    <mergeCell ref="L301:M301"/>
    <mergeCell ref="S311:S312"/>
    <mergeCell ref="B300:B302"/>
    <mergeCell ref="P300:P302"/>
    <mergeCell ref="I301:K301"/>
    <mergeCell ref="Q300:X300"/>
    <mergeCell ref="W301:X301"/>
    <mergeCell ref="T319:V319"/>
    <mergeCell ref="P318:P320"/>
    <mergeCell ref="Q318:X318"/>
    <mergeCell ref="W319:X319"/>
    <mergeCell ref="L319:M319"/>
    <mergeCell ref="I319:K319"/>
    <mergeCell ref="C318:M318"/>
    <mergeCell ref="K315:K317"/>
    <mergeCell ref="H315:H317"/>
    <mergeCell ref="Q319:S319"/>
    <mergeCell ref="V314:V317"/>
    <mergeCell ref="S315:S317"/>
    <mergeCell ref="A5:A7"/>
    <mergeCell ref="C5:M5"/>
    <mergeCell ref="L6:M6"/>
    <mergeCell ref="B193:B195"/>
    <mergeCell ref="C194:E194"/>
    <mergeCell ref="F194:H194"/>
    <mergeCell ref="I194:K194"/>
    <mergeCell ref="A150:A154"/>
    <mergeCell ref="A155:A159"/>
    <mergeCell ref="A160:A164"/>
    <mergeCell ref="A165:A169"/>
    <mergeCell ref="I171:K171"/>
    <mergeCell ref="A170:A172"/>
    <mergeCell ref="A173:A177"/>
    <mergeCell ref="A193:A195"/>
    <mergeCell ref="C193:M193"/>
    <mergeCell ref="B170:B172"/>
    <mergeCell ref="A142:A144"/>
    <mergeCell ref="B142:B144"/>
    <mergeCell ref="A132:A136"/>
    <mergeCell ref="C109:M109"/>
    <mergeCell ref="H124:H125"/>
    <mergeCell ref="K123:K124"/>
    <mergeCell ref="H118:H119"/>
    <mergeCell ref="I39:K39"/>
    <mergeCell ref="K1:M1"/>
    <mergeCell ref="P2:X2"/>
    <mergeCell ref="V282:V284"/>
    <mergeCell ref="H283:H284"/>
    <mergeCell ref="L278:M278"/>
    <mergeCell ref="A89:A93"/>
    <mergeCell ref="F77:H77"/>
    <mergeCell ref="I77:K77"/>
    <mergeCell ref="W1:X1"/>
    <mergeCell ref="A3:M3"/>
    <mergeCell ref="A2:M2"/>
    <mergeCell ref="L39:M39"/>
    <mergeCell ref="C38:M38"/>
    <mergeCell ref="A33:A37"/>
    <mergeCell ref="K31:K32"/>
    <mergeCell ref="A28:A32"/>
    <mergeCell ref="A23:A27"/>
    <mergeCell ref="A18:A22"/>
    <mergeCell ref="A8:A12"/>
    <mergeCell ref="I6:K6"/>
    <mergeCell ref="F6:H6"/>
    <mergeCell ref="C6:E6"/>
    <mergeCell ref="B5:B7"/>
    <mergeCell ref="A71:A75"/>
    <mergeCell ref="A79:A83"/>
    <mergeCell ref="A84:A88"/>
    <mergeCell ref="W77:X77"/>
    <mergeCell ref="O33:O37"/>
    <mergeCell ref="Q6:S6"/>
    <mergeCell ref="T6:V6"/>
    <mergeCell ref="P5:P7"/>
    <mergeCell ref="O46:O50"/>
    <mergeCell ref="O51:O55"/>
    <mergeCell ref="O56:O60"/>
    <mergeCell ref="O38:O40"/>
    <mergeCell ref="P38:P40"/>
    <mergeCell ref="Q39:S39"/>
    <mergeCell ref="T39:V39"/>
    <mergeCell ref="O71:O75"/>
    <mergeCell ref="C77:E77"/>
    <mergeCell ref="O76:O78"/>
    <mergeCell ref="A51:A55"/>
    <mergeCell ref="A46:A50"/>
    <mergeCell ref="A41:A45"/>
    <mergeCell ref="B38:B40"/>
    <mergeCell ref="C39:E39"/>
    <mergeCell ref="F39:H39"/>
  </mergeCells>
  <pageMargins left="7.874015748031496E-2" right="3.937007874015748E-2" top="0.31496062992125984" bottom="0.15748031496062992" header="0.11811023622047245" footer="0.11811023622047245"/>
  <pageSetup paperSize="9" scale="40" orientation="landscape" r:id="rId1"/>
  <rowBreaks count="4" manualBreakCount="4">
    <brk id="60" min="1" max="23" man="1"/>
    <brk id="126" min="1" max="23" man="1"/>
    <brk id="182" min="1" max="23" man="1"/>
    <brk id="289" min="1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</vt:lpstr>
      <vt:lpstr>ОБЩ!Область_печати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Админ</cp:lastModifiedBy>
  <cp:lastPrinted>2026-02-02T09:05:05Z</cp:lastPrinted>
  <dcterms:created xsi:type="dcterms:W3CDTF">1996-10-08T23:32:33Z</dcterms:created>
  <dcterms:modified xsi:type="dcterms:W3CDTF">2026-04-07T12:07:17Z</dcterms:modified>
</cp:coreProperties>
</file>